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geyda\доступ\ПРОГРАМА 2021-2027\Програма ОНПС\Рішення\Рішення на сесію_8 сесія 8 скликання_грудень 2021\На флешке_останній варіант\Зміни Програми_8 сесія 2021\"/>
    </mc:Choice>
  </mc:AlternateContent>
  <bookViews>
    <workbookView xWindow="0" yWindow="0" windowWidth="19200" windowHeight="10995" firstSheet="1" activeTab="1"/>
  </bookViews>
  <sheets>
    <sheet name="Лист2" sheetId="2" state="hidden" r:id="rId1"/>
    <sheet name="Лист3" sheetId="3" r:id="rId2"/>
  </sheets>
  <definedNames>
    <definedName name="_xlnm.Print_Titles" localSheetId="1">Лист3!$7:$10</definedName>
    <definedName name="_xlnm.Print_Area" localSheetId="1">Лист3!$A$1:$N$262</definedName>
  </definedNames>
  <calcPr calcId="152511"/>
</workbook>
</file>

<file path=xl/calcChain.xml><?xml version="1.0" encoding="utf-8"?>
<calcChain xmlns="http://schemas.openxmlformats.org/spreadsheetml/2006/main">
  <c r="F247" i="3" l="1"/>
  <c r="F246" i="3"/>
  <c r="F245" i="3"/>
  <c r="F242" i="3" s="1"/>
  <c r="F244" i="3"/>
  <c r="M242" i="3"/>
  <c r="L242" i="3"/>
  <c r="K242" i="3"/>
  <c r="J242" i="3"/>
  <c r="I242" i="3"/>
  <c r="H242" i="3"/>
  <c r="G242" i="3"/>
  <c r="F240" i="3"/>
  <c r="F239" i="3"/>
  <c r="F238" i="3"/>
  <c r="F237" i="3"/>
  <c r="M235" i="3"/>
  <c r="L235" i="3"/>
  <c r="K235" i="3"/>
  <c r="J235" i="3"/>
  <c r="I235" i="3"/>
  <c r="H235" i="3"/>
  <c r="G235" i="3"/>
  <c r="F203" i="3"/>
  <c r="F202" i="3"/>
  <c r="F201" i="3"/>
  <c r="F198" i="3" s="1"/>
  <c r="F200" i="3"/>
  <c r="M198" i="3"/>
  <c r="L198" i="3"/>
  <c r="K198" i="3"/>
  <c r="J198" i="3"/>
  <c r="I198" i="3"/>
  <c r="H198" i="3"/>
  <c r="G198" i="3"/>
  <c r="F174" i="3"/>
  <c r="F173" i="3"/>
  <c r="F172" i="3"/>
  <c r="F171" i="3"/>
  <c r="M169" i="3"/>
  <c r="L169" i="3"/>
  <c r="K169" i="3"/>
  <c r="J169" i="3"/>
  <c r="I169" i="3"/>
  <c r="H169" i="3"/>
  <c r="G169" i="3"/>
  <c r="F169" i="3"/>
  <c r="F167" i="3"/>
  <c r="F166" i="3"/>
  <c r="F165" i="3"/>
  <c r="F164" i="3"/>
  <c r="M162" i="3"/>
  <c r="L162" i="3"/>
  <c r="K162" i="3"/>
  <c r="J162" i="3"/>
  <c r="I162" i="3"/>
  <c r="H162" i="3"/>
  <c r="G162" i="3"/>
  <c r="F145" i="3"/>
  <c r="F144" i="3"/>
  <c r="F143" i="3"/>
  <c r="F140" i="3" s="1"/>
  <c r="F142" i="3"/>
  <c r="M140" i="3"/>
  <c r="L140" i="3"/>
  <c r="K140" i="3"/>
  <c r="J140" i="3"/>
  <c r="I140" i="3"/>
  <c r="H140" i="3"/>
  <c r="G140" i="3"/>
  <c r="F138" i="3"/>
  <c r="F137" i="3"/>
  <c r="F136" i="3"/>
  <c r="F133" i="3" s="1"/>
  <c r="F135" i="3"/>
  <c r="M133" i="3"/>
  <c r="L133" i="3"/>
  <c r="K133" i="3"/>
  <c r="J133" i="3"/>
  <c r="I133" i="3"/>
  <c r="H133" i="3"/>
  <c r="G133" i="3"/>
  <c r="F116" i="3"/>
  <c r="F115" i="3"/>
  <c r="F114" i="3"/>
  <c r="F111" i="3" s="1"/>
  <c r="F113" i="3"/>
  <c r="M111" i="3"/>
  <c r="L111" i="3"/>
  <c r="K111" i="3"/>
  <c r="J111" i="3"/>
  <c r="I111" i="3"/>
  <c r="H111" i="3"/>
  <c r="G111" i="3"/>
  <c r="F109" i="3"/>
  <c r="F108" i="3"/>
  <c r="F107" i="3"/>
  <c r="F104" i="3" s="1"/>
  <c r="F106" i="3"/>
  <c r="M104" i="3"/>
  <c r="L104" i="3"/>
  <c r="K104" i="3"/>
  <c r="J104" i="3"/>
  <c r="I104" i="3"/>
  <c r="H104" i="3"/>
  <c r="G104" i="3"/>
  <c r="F102" i="3"/>
  <c r="F101" i="3"/>
  <c r="F100" i="3"/>
  <c r="F97" i="3" s="1"/>
  <c r="F99" i="3"/>
  <c r="M97" i="3"/>
  <c r="L97" i="3"/>
  <c r="K97" i="3"/>
  <c r="J97" i="3"/>
  <c r="I97" i="3"/>
  <c r="H97" i="3"/>
  <c r="G97" i="3"/>
  <c r="F88" i="3"/>
  <c r="F87" i="3"/>
  <c r="F86" i="3"/>
  <c r="F85" i="3"/>
  <c r="M83" i="3"/>
  <c r="L83" i="3"/>
  <c r="K83" i="3"/>
  <c r="J83" i="3"/>
  <c r="I83" i="3"/>
  <c r="H83" i="3"/>
  <c r="G83" i="3"/>
  <c r="F83" i="3"/>
  <c r="F81" i="3"/>
  <c r="F80" i="3"/>
  <c r="F79" i="3"/>
  <c r="F78" i="3"/>
  <c r="M76" i="3"/>
  <c r="L76" i="3"/>
  <c r="K76" i="3"/>
  <c r="J76" i="3"/>
  <c r="I76" i="3"/>
  <c r="H76" i="3"/>
  <c r="G76" i="3"/>
  <c r="F76" i="3"/>
  <c r="F74" i="3"/>
  <c r="F73" i="3"/>
  <c r="F72" i="3"/>
  <c r="F71" i="3"/>
  <c r="M69" i="3"/>
  <c r="L69" i="3"/>
  <c r="K69" i="3"/>
  <c r="J69" i="3"/>
  <c r="I69" i="3"/>
  <c r="H69" i="3"/>
  <c r="G69" i="3"/>
  <c r="F69" i="3"/>
  <c r="F67" i="3"/>
  <c r="F66" i="3"/>
  <c r="F65" i="3"/>
  <c r="F64" i="3"/>
  <c r="M62" i="3"/>
  <c r="L62" i="3"/>
  <c r="K62" i="3"/>
  <c r="J62" i="3"/>
  <c r="I62" i="3"/>
  <c r="H62" i="3"/>
  <c r="G62" i="3"/>
  <c r="F60" i="3"/>
  <c r="F59" i="3"/>
  <c r="F58" i="3"/>
  <c r="F55" i="3" s="1"/>
  <c r="F57" i="3"/>
  <c r="M55" i="3"/>
  <c r="L55" i="3"/>
  <c r="K55" i="3"/>
  <c r="J55" i="3"/>
  <c r="I55" i="3"/>
  <c r="H55" i="3"/>
  <c r="G55" i="3"/>
  <c r="F46" i="3"/>
  <c r="F45" i="3"/>
  <c r="F44" i="3"/>
  <c r="F43" i="3"/>
  <c r="F41" i="3"/>
  <c r="F25" i="3"/>
  <c r="F24" i="3"/>
  <c r="F23" i="3"/>
  <c r="F22" i="3"/>
  <c r="M20" i="3"/>
  <c r="L20" i="3"/>
  <c r="K20" i="3"/>
  <c r="J20" i="3"/>
  <c r="I20" i="3"/>
  <c r="H20" i="3"/>
  <c r="G20" i="3"/>
  <c r="F20" i="3"/>
  <c r="F18" i="3"/>
  <c r="F17" i="3"/>
  <c r="F16" i="3"/>
  <c r="F15" i="3"/>
  <c r="M13" i="3"/>
  <c r="L13" i="3"/>
  <c r="K13" i="3"/>
  <c r="J13" i="3"/>
  <c r="I13" i="3"/>
  <c r="H13" i="3"/>
  <c r="G13" i="3"/>
  <c r="F13" i="3"/>
  <c r="F62" i="3" l="1"/>
  <c r="F162" i="3"/>
  <c r="F235" i="3"/>
  <c r="H265" i="3"/>
  <c r="F53" i="3"/>
  <c r="F52" i="3"/>
  <c r="F51" i="3"/>
  <c r="F48" i="3" s="1"/>
  <c r="F50" i="3"/>
  <c r="M48" i="3"/>
  <c r="L48" i="3"/>
  <c r="K48" i="3"/>
  <c r="J48" i="3"/>
  <c r="I48" i="3"/>
  <c r="H48" i="3"/>
  <c r="G48" i="3"/>
  <c r="F233" i="3" l="1"/>
  <c r="F232" i="3"/>
  <c r="F231" i="3"/>
  <c r="F230" i="3"/>
  <c r="M228" i="3"/>
  <c r="L228" i="3"/>
  <c r="K228" i="3"/>
  <c r="J228" i="3"/>
  <c r="I228" i="3"/>
  <c r="H228" i="3"/>
  <c r="G228" i="3"/>
  <c r="F226" i="3"/>
  <c r="F225" i="3"/>
  <c r="F224" i="3"/>
  <c r="G223" i="3"/>
  <c r="F223" i="3" s="1"/>
  <c r="F222" i="3"/>
  <c r="M220" i="3"/>
  <c r="L220" i="3"/>
  <c r="K220" i="3"/>
  <c r="J220" i="3"/>
  <c r="I220" i="3"/>
  <c r="H220" i="3"/>
  <c r="F210" i="3"/>
  <c r="F209" i="3"/>
  <c r="F208" i="3"/>
  <c r="F207" i="3"/>
  <c r="M205" i="3"/>
  <c r="L205" i="3"/>
  <c r="K205" i="3"/>
  <c r="J205" i="3"/>
  <c r="I205" i="3"/>
  <c r="H205" i="3"/>
  <c r="G205" i="3"/>
  <c r="F196" i="3"/>
  <c r="F195" i="3"/>
  <c r="F194" i="3"/>
  <c r="F193" i="3"/>
  <c r="M191" i="3"/>
  <c r="L191" i="3"/>
  <c r="K191" i="3"/>
  <c r="J191" i="3"/>
  <c r="I191" i="3"/>
  <c r="H191" i="3"/>
  <c r="G191" i="3"/>
  <c r="F181" i="3"/>
  <c r="F180" i="3"/>
  <c r="F179" i="3"/>
  <c r="F176" i="3" s="1"/>
  <c r="F178" i="3"/>
  <c r="M176" i="3"/>
  <c r="L176" i="3"/>
  <c r="K176" i="3"/>
  <c r="J176" i="3"/>
  <c r="I176" i="3"/>
  <c r="H176" i="3"/>
  <c r="G176" i="3"/>
  <c r="F160" i="3"/>
  <c r="F159" i="3"/>
  <c r="F158" i="3"/>
  <c r="H157" i="3"/>
  <c r="F157" i="3" s="1"/>
  <c r="M155" i="3"/>
  <c r="L155" i="3"/>
  <c r="K155" i="3"/>
  <c r="J155" i="3"/>
  <c r="I155" i="3"/>
  <c r="G155" i="3"/>
  <c r="F131" i="3"/>
  <c r="F130" i="3"/>
  <c r="F129" i="3"/>
  <c r="F128" i="3"/>
  <c r="M126" i="3"/>
  <c r="L126" i="3"/>
  <c r="K126" i="3"/>
  <c r="J126" i="3"/>
  <c r="I126" i="3"/>
  <c r="H126" i="3"/>
  <c r="G126" i="3"/>
  <c r="F95" i="3"/>
  <c r="F94" i="3"/>
  <c r="F93" i="3"/>
  <c r="F92" i="3"/>
  <c r="M90" i="3"/>
  <c r="L90" i="3"/>
  <c r="K90" i="3"/>
  <c r="J90" i="3"/>
  <c r="I90" i="3"/>
  <c r="H90" i="3"/>
  <c r="G90" i="3"/>
  <c r="F39" i="3"/>
  <c r="F38" i="3"/>
  <c r="F37" i="3"/>
  <c r="F36" i="3"/>
  <c r="M34" i="3"/>
  <c r="L34" i="3"/>
  <c r="K34" i="3"/>
  <c r="J34" i="3"/>
  <c r="I34" i="3"/>
  <c r="H34" i="3"/>
  <c r="G34" i="3"/>
  <c r="F32" i="3"/>
  <c r="F31" i="3"/>
  <c r="G30" i="3"/>
  <c r="F30" i="3" s="1"/>
  <c r="F29" i="3"/>
  <c r="M27" i="3"/>
  <c r="L27" i="3"/>
  <c r="K27" i="3"/>
  <c r="J27" i="3"/>
  <c r="I27" i="3"/>
  <c r="H27" i="3"/>
  <c r="F191" i="3" l="1"/>
  <c r="F155" i="3"/>
  <c r="F205" i="3"/>
  <c r="F220" i="3"/>
  <c r="F228" i="3"/>
  <c r="G220" i="3"/>
  <c r="F126" i="3"/>
  <c r="H155" i="3"/>
  <c r="F34" i="3"/>
  <c r="F27" i="3"/>
  <c r="F90" i="3"/>
  <c r="G27" i="3"/>
</calcChain>
</file>

<file path=xl/sharedStrings.xml><?xml version="1.0" encoding="utf-8"?>
<sst xmlns="http://schemas.openxmlformats.org/spreadsheetml/2006/main" count="358" uniqueCount="120">
  <si>
    <t>Перелік заходів Програми</t>
  </si>
  <si>
    <t>№ з/п</t>
  </si>
  <si>
    <t>1</t>
  </si>
  <si>
    <t>Виконавці</t>
  </si>
  <si>
    <t>Джерела фінансування</t>
  </si>
  <si>
    <t>у тому числі кошти:</t>
  </si>
  <si>
    <t>обласного бюджету</t>
  </si>
  <si>
    <t>Наука, інформація і освіта</t>
  </si>
  <si>
    <t>Всього за розділом "Наука, інформація і освіта"</t>
  </si>
  <si>
    <t>Охорона і раціональне використання водних ресурсів</t>
  </si>
  <si>
    <t>Всього</t>
  </si>
  <si>
    <t xml:space="preserve">Всього: </t>
  </si>
  <si>
    <t>Всього за розділом "Охорона і раціональне використання водних ресурсів"</t>
  </si>
  <si>
    <t xml:space="preserve">Територі-альна приналеж-ність </t>
  </si>
  <si>
    <t>держбюджету</t>
  </si>
  <si>
    <t>місцевих бюджетів</t>
  </si>
  <si>
    <t>I етап</t>
  </si>
  <si>
    <t>II етап</t>
  </si>
  <si>
    <t>Очікуваний результат</t>
  </si>
  <si>
    <t>інші джерела</t>
  </si>
  <si>
    <t>Чернігівська область</t>
  </si>
  <si>
    <t>Підвищення рівня екологічної освіти та свідомості, залучення населення до вирішення екологічних проблем</t>
  </si>
  <si>
    <t>Орієнтовні обсяги фінансування, тис. грн.</t>
  </si>
  <si>
    <t xml:space="preserve">ДЕПР ОДА </t>
  </si>
  <si>
    <t>обласної ради восьмого скликання</t>
  </si>
  <si>
    <t xml:space="preserve">Додаток 2   </t>
  </si>
  <si>
    <t>Чернігівської області на 2021-2027 роки"</t>
  </si>
  <si>
    <t>Сільські, селищні, міські ради</t>
  </si>
  <si>
    <t>Реконструкція очисних споруд в смт Куликівка Чернігівської області</t>
  </si>
  <si>
    <t>смт Куликівка</t>
  </si>
  <si>
    <t xml:space="preserve">Підвищення  якості очищення каналізаційних стоків, приведення показників очистки стічних вод до  нормативних, запобігання забрудненню довкілля стічними водами. </t>
  </si>
  <si>
    <t>Охорона та раціональне використання природних рослинних ресурсів, збереження природно-заповідного фонду</t>
  </si>
  <si>
    <t>Розроблення  документації із землеустрою для територій 
та об’єктів природно-заповідного фонду</t>
  </si>
  <si>
    <t>ДЕПР ОДА, землекористувачі, сільські, селищні, міські ради ОТГ</t>
  </si>
  <si>
    <t>Збереження територій природно-заповідного фонду, природного різноманіття ландшафтів, охорона довкілля, можливість обрахування збитків у разі виявлення правопорушень</t>
  </si>
  <si>
    <t>Всього за розділом "Охорона та раціональне використання природних рослинних ресурсів, збереження природно-заповідного фонду"</t>
  </si>
  <si>
    <t>Витрати на послуги пов`язані з виконанням повноважень зі стратегічної екологічної оцінки</t>
  </si>
  <si>
    <t>Структурні підрозділи ОДА, сільські, селищні, міські ради ОТГ</t>
  </si>
  <si>
    <t xml:space="preserve">Забезпечення вимог Закону України "Про стратегічну екологічну оцінку"; сприяння сталому розвитку шляхом забезпечення охорони довкілля, безпеки життєдіяльності населення та охорони його здоров'я; інтегрування екологічних вимог під час розроблення та затвердження документів державного планування </t>
  </si>
  <si>
    <t xml:space="preserve">Проведення конкурсу "Одна планета-одне майбутнє", організація виставок,  фестивалів та інших заходів щодо пропаганди охорони навколишнього природного середовища 
</t>
  </si>
  <si>
    <t xml:space="preserve">Зміни до додатку 1 до Програми "Напрями діяльності та заходи Програми охорони навколишнього природного середовища </t>
  </si>
  <si>
    <t>м.Чернігів</t>
  </si>
  <si>
    <t xml:space="preserve">Чернігівська  міська рада </t>
  </si>
  <si>
    <t>Усунення загрози руйнування берегів та втрати земель, покращення технічного стану річок, забезпечення штатного режиму роботи гідротехнічних споруд</t>
  </si>
  <si>
    <t>Запобігання підтопленню території житлової забудови смт Срібне</t>
  </si>
  <si>
    <t>Раціональне використання, зберігання і утилізація відходів виробництва та побутових відходів</t>
  </si>
  <si>
    <t>Всього за розділом "Раціональне використання, зберігання і утилізація відходів виробництва та побутових відходів"</t>
  </si>
  <si>
    <t>Організація системи екологічного моніторингу довкілля</t>
  </si>
  <si>
    <t>Всього за розділом "Організація системи екологічного моніторингу довкілля"</t>
  </si>
  <si>
    <t>ДЕПР ОДА</t>
  </si>
  <si>
    <t>Катерина САХНЕВИЧ</t>
  </si>
  <si>
    <t xml:space="preserve">Директор Департаменту екології та природних ресурсів облдержадміністрації      </t>
  </si>
  <si>
    <t>75 заходів</t>
  </si>
  <si>
    <t>Будівництво централізованої каналізації по вул.Фікселя та по вул.Київська від вул.Гонча до вул.Північна в м.Чернігів</t>
  </si>
  <si>
    <t>Забезпечення очистки стічних вод, запобігання аварійній ситуації, забрудненню навколишнього природного середовища стічними водами, в тому числі потраплянню каналізаційних стоків у річку Стрижень</t>
  </si>
  <si>
    <t>Забезпечення    екологічно    безпечного   збирання, перевезення, зберігання, оброблення,   утилізації,  видалення, знешкодження і захоронення непридатних до використання хімічних засобів захисту рослин</t>
  </si>
  <si>
    <t>Запобігання забрудненню підземних водоносних горизонтів та поверхневих водойм небезпечними речовинами шляхом утилізації безхазяйних хімічних засобів захисту рослин</t>
  </si>
  <si>
    <t>Розробка регіонального плану управління відходами. Коригування</t>
  </si>
  <si>
    <t xml:space="preserve">Сприяння реалізації Національної стратегії управління відходами в Україні </t>
  </si>
  <si>
    <t>Моніторинг атмосферного повітря</t>
  </si>
  <si>
    <t>Наявність інформації про рівень та динаміку забруднення атмосферного повітря забруднювальними речовинами</t>
  </si>
  <si>
    <t>Дослідження поверхневих водойм області</t>
  </si>
  <si>
    <t>Наявність інформації про стан поверхневих водойм області</t>
  </si>
  <si>
    <t xml:space="preserve">Заходи щодо відновлення і підтримання сприятливого гідрологічного режиму та санітарного стану річок області, а також заходи для боротьби зі шкідливою дією вод </t>
  </si>
  <si>
    <t>до рішення восьмої сесії</t>
  </si>
  <si>
    <t>Тампонаж недіючих артезіанських свердловин області</t>
  </si>
  <si>
    <t xml:space="preserve"> ДЕПР ОДА</t>
  </si>
  <si>
    <t xml:space="preserve">Запобігання забрудненню ґрунтів та підземних водоносних горизонтів шляхом тампонажу недіючих безхазяйних артезіанських свердловин </t>
  </si>
  <si>
    <t>Виготовлення проєктів землеустрою щодо організації і встановлення меж земель водного фонду та водоохоронних зон</t>
  </si>
  <si>
    <t>Сільські, селищні, міські ради ОТГ, Деснянське БУВР, ДЕПР ОДА</t>
  </si>
  <si>
    <t>Реконструкція центральної каналізаційної насосної станції по вул. Синяківська в м.Ніжин, Чернігівської обл. з виділенням черговості</t>
  </si>
  <si>
    <t>м.Ніжин</t>
  </si>
  <si>
    <t>Ніжинська міська рада</t>
  </si>
  <si>
    <t>Підвищення ефективності роботи каналізаційних мереж, запобігання виникненню аварійних ситуацій та забрудненню довкілля стічними водами</t>
  </si>
  <si>
    <t>Реконструкція зливової каналізації по вул. Вокзальна в  м.Новгород-Сіверський</t>
  </si>
  <si>
    <t>м.Новгород-Сіверський</t>
  </si>
  <si>
    <t>Новгород-Сіверська міська рада</t>
  </si>
  <si>
    <t>Запобігання підтопленню території житлової забудови м.Новгород-Сіверський</t>
  </si>
  <si>
    <t>Будівництво інженерних споруд та благоустрій (поліпшення технічного стану) р.Удай в межах м.Прилуки Чернігівської області на ділянці від ПК-32 до ПК-46 та від ПК-0* до ПК-5*</t>
  </si>
  <si>
    <t>м.Прилуки</t>
  </si>
  <si>
    <t>Прилуцька міська рада</t>
  </si>
  <si>
    <t>Покращення санітарно-екологічного, технічного та  естетичного стану водойми, укріплення берегової смуги р.Удай.</t>
  </si>
  <si>
    <t xml:space="preserve">Реконструкція систем аерації очисних споруд                               смт Ріпки </t>
  </si>
  <si>
    <t>смт Ріпки</t>
  </si>
  <si>
    <t>Ріпкинська селищна рада</t>
  </si>
  <si>
    <t>Підвищення  якості очищення каналізаційних стоків, приведення показників очистки стічних вод до  нормативних, запобігання забрудненню довкілля стічними водами</t>
  </si>
  <si>
    <t xml:space="preserve">Реконструкція каналізаційних очисних споруд в м.Семенівка </t>
  </si>
  <si>
    <t>м.Семенівка</t>
  </si>
  <si>
    <t>Семенівська міська рада</t>
  </si>
  <si>
    <t>Реконструкція очисних споруд в м.Сновськ Чернігівської області</t>
  </si>
  <si>
    <t>м.Сновськ</t>
  </si>
  <si>
    <t>Сновська  міська рада</t>
  </si>
  <si>
    <t xml:space="preserve">Підвищення  якості очищення каналізаційних стоків, приведення показників очистки стічних вод до  нормативних, запобігання забрудненню довкілля стічними водами           </t>
  </si>
  <si>
    <t xml:space="preserve">Придбання насосного і технологічного обладнання для заміни такого,  що  використало  свої  технічні можливості на комунальних каналізаційних системах
</t>
  </si>
  <si>
    <t>Сільські, селищні, міські ради ОТГ</t>
  </si>
  <si>
    <t>Забезпечення безперебійної роботи каналізаційних систем, недопущення забруднення території стічними стоками, запобігання виникненню надзвичайної ситуації</t>
  </si>
  <si>
    <t>Реконструкція гідротехнічних споруд та водойм</t>
  </si>
  <si>
    <t>Сільські, селищні, міські ради ОТГ, ДЕПР ОДА</t>
  </si>
  <si>
    <t>Забезпечення захисту земель від ерозійних процесів</t>
  </si>
  <si>
    <t>Облаштування джерел та криниць</t>
  </si>
  <si>
    <t>Покращення естетичного вигляду та санітарного стану джерел і криниць</t>
  </si>
  <si>
    <t>Заходи щодо запобігання інтродукції та поширення чужорідних видів рослин, які загрожують природним екосистемам</t>
  </si>
  <si>
    <t>Недопущення розповсюдження чужорідних видів рослин, які можуть мати негативний вплив на навколишнє природне середовище, біорізноманіття та екосистеми</t>
  </si>
  <si>
    <t>Виготовлення та встановлення  інформаційно-охоронних знаків</t>
  </si>
  <si>
    <t xml:space="preserve">Новгород-Сіверський район </t>
  </si>
  <si>
    <t>ДЕПР ОДА, сільські, селищні, міські ради ОТГ</t>
  </si>
  <si>
    <t xml:space="preserve">Охорона територій та об'єктів природно-заповідного фонду, забезпечення поінформованості та природоохоронного виховання населення </t>
  </si>
  <si>
    <t>Реконструкція полігонів твердих побутових відходів Чернігівської області</t>
  </si>
  <si>
    <t>Запобігання забрудненню навколишнього природного середовища, недопущення потрапляння отруйних і шкідливих речовин у підземні водоносні горизонти</t>
  </si>
  <si>
    <t>Облаштування сміттезвалищ</t>
  </si>
  <si>
    <t>Придбання пересувного пункту спостереження по моніторингу повітря</t>
  </si>
  <si>
    <t>Проведення інформаційно-просвітницьких заходів</t>
  </si>
  <si>
    <t>Облаштування екологічних стежок</t>
  </si>
  <si>
    <t>Формування екологічної свідомості</t>
  </si>
  <si>
    <t>Деснянське БУВР,                сільські, селищні, міські  ради</t>
  </si>
  <si>
    <t>ДЕПР ОДА, сільські, селищні, міські  ради</t>
  </si>
  <si>
    <t>УКБ ОДА, Куликівська селищна рада</t>
  </si>
  <si>
    <t>22 грудня 2021 року № 5-8/VIII</t>
  </si>
  <si>
    <t>Реконструкція (будівництво) зливових каналізацій та мереж систем водовідведення Чернігівської області</t>
  </si>
  <si>
    <t>Збереження водних об'єктів Чернігівщини. Запобігання розорюванню прибережних захисних смуг. Забезпечення  дотримання вимог Земельного кодексу України та Водного кодексу України щодо обмеження господарської діяльності в межах прибережних захисних смуг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</si>
</sst>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\-#,##0\ &quot;грн.&quot;"/>
  </numFmts>
  <fonts count="17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Cyr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4" fillId="0" borderId="1">
      <alignment horizontal="center" vertical="center" wrapText="1"/>
    </xf>
  </cellStyleXfs>
  <cellXfs count="72">
    <xf numFmtId="0" fontId="0" fillId="0" borderId="0" xfId="0"/>
    <xf numFmtId="2" fontId="1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/>
    <xf numFmtId="2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/>
    <xf numFmtId="0" fontId="0" fillId="0" borderId="0" xfId="0" applyFont="1" applyFill="1"/>
    <xf numFmtId="0" fontId="0" fillId="0" borderId="1" xfId="0" applyFont="1" applyFill="1" applyBorder="1"/>
    <xf numFmtId="0" fontId="8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2" fontId="0" fillId="0" borderId="0" xfId="0" applyNumberFormat="1" applyFont="1" applyFill="1"/>
    <xf numFmtId="0" fontId="0" fillId="0" borderId="1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justify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wrapText="1"/>
    </xf>
    <xf numFmtId="0" fontId="15" fillId="0" borderId="1" xfId="0" applyFont="1" applyFill="1" applyBorder="1"/>
    <xf numFmtId="2" fontId="16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6" fontId="3" fillId="0" borderId="2" xfId="0" applyNumberFormat="1" applyFont="1" applyFill="1" applyBorder="1" applyAlignment="1">
      <alignment horizontal="center" vertical="top" wrapText="1"/>
    </xf>
    <xf numFmtId="16" fontId="3" fillId="0" borderId="3" xfId="0" applyNumberFormat="1" applyFont="1" applyFill="1" applyBorder="1" applyAlignment="1">
      <alignment horizontal="center" vertical="top" wrapText="1"/>
    </xf>
    <xf numFmtId="16" fontId="3" fillId="0" borderId="4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9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right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paperSize="0" orientation="portrait" horizontalDpi="0" verticalDpi="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5"/>
  <sheetViews>
    <sheetView tabSelected="1" view="pageBreakPreview" topLeftCell="E1" zoomScaleNormal="100" zoomScaleSheetLayoutView="100" workbookViewId="0">
      <selection activeCell="L4" sqref="L4:N4"/>
    </sheetView>
  </sheetViews>
  <sheetFormatPr defaultRowHeight="12.75" x14ac:dyDescent="0.2"/>
  <cols>
    <col min="1" max="1" width="4.28515625" style="6" customWidth="1"/>
    <col min="2" max="2" width="28.28515625" style="6" customWidth="1"/>
    <col min="3" max="3" width="16.140625" style="6" customWidth="1"/>
    <col min="4" max="4" width="14.5703125" style="6" customWidth="1"/>
    <col min="5" max="5" width="21.42578125" style="9" customWidth="1"/>
    <col min="6" max="6" width="13.85546875" style="6" customWidth="1"/>
    <col min="7" max="7" width="10.5703125" style="6" customWidth="1"/>
    <col min="8" max="8" width="11" style="6" customWidth="1"/>
    <col min="9" max="9" width="10.5703125" style="6" customWidth="1"/>
    <col min="10" max="13" width="10.42578125" style="6" customWidth="1"/>
    <col min="14" max="14" width="31.140625" style="6" customWidth="1"/>
    <col min="15" max="15" width="21.7109375" style="6" customWidth="1"/>
    <col min="16" max="16384" width="9.140625" style="6"/>
  </cols>
  <sheetData>
    <row r="1" spans="1:14" ht="18.75" customHeight="1" x14ac:dyDescent="0.2">
      <c r="B1" s="9"/>
      <c r="L1" s="46" t="s">
        <v>25</v>
      </c>
      <c r="M1" s="47"/>
      <c r="N1" s="47"/>
    </row>
    <row r="2" spans="1:14" ht="18.75" customHeight="1" x14ac:dyDescent="0.2">
      <c r="B2" s="9"/>
      <c r="L2" s="46" t="s">
        <v>64</v>
      </c>
      <c r="M2" s="46"/>
      <c r="N2" s="46"/>
    </row>
    <row r="3" spans="1:14" ht="18" customHeight="1" x14ac:dyDescent="0.2">
      <c r="B3" s="9"/>
      <c r="L3" s="46" t="s">
        <v>24</v>
      </c>
      <c r="M3" s="46"/>
      <c r="N3" s="46"/>
    </row>
    <row r="4" spans="1:14" ht="25.5" customHeight="1" x14ac:dyDescent="0.2">
      <c r="B4" s="9"/>
      <c r="L4" s="46" t="s">
        <v>117</v>
      </c>
      <c r="M4" s="46"/>
      <c r="N4" s="46"/>
    </row>
    <row r="5" spans="1:14" ht="19.5" x14ac:dyDescent="0.3">
      <c r="A5" s="51" t="s">
        <v>40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23.25" customHeight="1" x14ac:dyDescent="0.2">
      <c r="A6" s="48" t="s">
        <v>26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23.25" customHeight="1" x14ac:dyDescent="0.2">
      <c r="A7" s="49" t="s">
        <v>1</v>
      </c>
      <c r="B7" s="32" t="s">
        <v>0</v>
      </c>
      <c r="C7" s="31" t="s">
        <v>13</v>
      </c>
      <c r="D7" s="32" t="s">
        <v>3</v>
      </c>
      <c r="E7" s="32" t="s">
        <v>4</v>
      </c>
      <c r="F7" s="32" t="s">
        <v>22</v>
      </c>
      <c r="G7" s="32"/>
      <c r="H7" s="32"/>
      <c r="I7" s="32"/>
      <c r="J7" s="32"/>
      <c r="K7" s="32"/>
      <c r="L7" s="32"/>
      <c r="M7" s="32"/>
      <c r="N7" s="31" t="s">
        <v>18</v>
      </c>
    </row>
    <row r="8" spans="1:14" ht="18" customHeight="1" x14ac:dyDescent="0.2">
      <c r="A8" s="49"/>
      <c r="B8" s="50"/>
      <c r="C8" s="31"/>
      <c r="D8" s="32"/>
      <c r="E8" s="32"/>
      <c r="F8" s="32" t="s">
        <v>10</v>
      </c>
      <c r="G8" s="32" t="s">
        <v>16</v>
      </c>
      <c r="H8" s="32"/>
      <c r="I8" s="32"/>
      <c r="J8" s="32" t="s">
        <v>17</v>
      </c>
      <c r="K8" s="32"/>
      <c r="L8" s="32"/>
      <c r="M8" s="32"/>
      <c r="N8" s="31"/>
    </row>
    <row r="9" spans="1:14" ht="19.5" customHeight="1" x14ac:dyDescent="0.2">
      <c r="A9" s="49"/>
      <c r="B9" s="50"/>
      <c r="C9" s="31"/>
      <c r="D9" s="32"/>
      <c r="E9" s="32"/>
      <c r="F9" s="32"/>
      <c r="G9" s="10">
        <v>2021</v>
      </c>
      <c r="H9" s="10">
        <v>2022</v>
      </c>
      <c r="I9" s="10">
        <v>2023</v>
      </c>
      <c r="J9" s="10">
        <v>2024</v>
      </c>
      <c r="K9" s="10">
        <v>2025</v>
      </c>
      <c r="L9" s="10">
        <v>2026</v>
      </c>
      <c r="M9" s="10">
        <v>2027</v>
      </c>
      <c r="N9" s="31"/>
    </row>
    <row r="10" spans="1:14" ht="15.75" customHeight="1" x14ac:dyDescent="0.2">
      <c r="A10" s="18" t="s">
        <v>2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</row>
    <row r="11" spans="1:14" ht="20.25" x14ac:dyDescent="0.2">
      <c r="A11" s="30" t="s">
        <v>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7"/>
    </row>
    <row r="12" spans="1:14" ht="15.75" customHeight="1" x14ac:dyDescent="0.2">
      <c r="A12" s="29">
        <v>1</v>
      </c>
      <c r="B12" s="35" t="s">
        <v>65</v>
      </c>
      <c r="C12" s="33" t="s">
        <v>20</v>
      </c>
      <c r="D12" s="29" t="s">
        <v>66</v>
      </c>
      <c r="E12" s="20"/>
      <c r="F12" s="1"/>
      <c r="G12" s="1"/>
      <c r="H12" s="1"/>
      <c r="I12" s="1"/>
      <c r="J12" s="1"/>
      <c r="K12" s="7"/>
      <c r="L12" s="7"/>
      <c r="M12" s="7"/>
      <c r="N12" s="34" t="s">
        <v>67</v>
      </c>
    </row>
    <row r="13" spans="1:14" ht="15" customHeight="1" x14ac:dyDescent="0.2">
      <c r="A13" s="29"/>
      <c r="B13" s="35"/>
      <c r="C13" s="33"/>
      <c r="D13" s="29"/>
      <c r="E13" s="20" t="s">
        <v>10</v>
      </c>
      <c r="F13" s="2">
        <f>SUM(F15:F18)</f>
        <v>12909.76</v>
      </c>
      <c r="G13" s="2">
        <f>SUM(G15:G18)</f>
        <v>1909.76</v>
      </c>
      <c r="H13" s="2">
        <f t="shared" ref="H13:M13" si="0">SUM(H15:H18)</f>
        <v>0</v>
      </c>
      <c r="I13" s="2">
        <f t="shared" si="0"/>
        <v>2600</v>
      </c>
      <c r="J13" s="2">
        <f t="shared" si="0"/>
        <v>2100</v>
      </c>
      <c r="K13" s="2">
        <f t="shared" si="0"/>
        <v>2100</v>
      </c>
      <c r="L13" s="2">
        <f t="shared" si="0"/>
        <v>2100</v>
      </c>
      <c r="M13" s="2">
        <f t="shared" si="0"/>
        <v>2100</v>
      </c>
      <c r="N13" s="34"/>
    </row>
    <row r="14" spans="1:14" ht="15" customHeight="1" x14ac:dyDescent="0.2">
      <c r="A14" s="29"/>
      <c r="B14" s="35"/>
      <c r="C14" s="33"/>
      <c r="D14" s="29"/>
      <c r="E14" s="20" t="s">
        <v>5</v>
      </c>
      <c r="F14" s="2"/>
      <c r="G14" s="2"/>
      <c r="H14" s="2"/>
      <c r="I14" s="2"/>
      <c r="J14" s="2"/>
      <c r="K14" s="22"/>
      <c r="L14" s="22"/>
      <c r="M14" s="22"/>
      <c r="N14" s="34"/>
    </row>
    <row r="15" spans="1:14" ht="15.75" customHeight="1" x14ac:dyDescent="0.2">
      <c r="A15" s="29"/>
      <c r="B15" s="35"/>
      <c r="C15" s="33"/>
      <c r="D15" s="29"/>
      <c r="E15" s="20" t="s">
        <v>14</v>
      </c>
      <c r="F15" s="2">
        <f>SUM(G15:M15)</f>
        <v>0</v>
      </c>
      <c r="G15" s="2"/>
      <c r="H15" s="2"/>
      <c r="I15" s="2"/>
      <c r="J15" s="2"/>
      <c r="K15" s="2"/>
      <c r="L15" s="2"/>
      <c r="M15" s="2"/>
      <c r="N15" s="34"/>
    </row>
    <row r="16" spans="1:14" ht="16.5" customHeight="1" x14ac:dyDescent="0.2">
      <c r="A16" s="29"/>
      <c r="B16" s="35"/>
      <c r="C16" s="33"/>
      <c r="D16" s="29"/>
      <c r="E16" s="20" t="s">
        <v>6</v>
      </c>
      <c r="F16" s="2">
        <f>SUM(G16:M16)</f>
        <v>12909.76</v>
      </c>
      <c r="G16" s="2">
        <v>1909.76</v>
      </c>
      <c r="H16" s="23"/>
      <c r="I16" s="2">
        <v>2600</v>
      </c>
      <c r="J16" s="2">
        <v>2100</v>
      </c>
      <c r="K16" s="2">
        <v>2100</v>
      </c>
      <c r="L16" s="2">
        <v>2100</v>
      </c>
      <c r="M16" s="2">
        <v>2100</v>
      </c>
      <c r="N16" s="34"/>
    </row>
    <row r="17" spans="1:14" ht="15.75" customHeight="1" x14ac:dyDescent="0.2">
      <c r="A17" s="29"/>
      <c r="B17" s="35"/>
      <c r="C17" s="33"/>
      <c r="D17" s="29"/>
      <c r="E17" s="20" t="s">
        <v>15</v>
      </c>
      <c r="F17" s="2">
        <f>SUM(G17:M17)</f>
        <v>0</v>
      </c>
      <c r="G17" s="2"/>
      <c r="H17" s="2"/>
      <c r="I17" s="2"/>
      <c r="J17" s="2"/>
      <c r="K17" s="2"/>
      <c r="L17" s="2"/>
      <c r="M17" s="2"/>
      <c r="N17" s="34"/>
    </row>
    <row r="18" spans="1:14" ht="18" customHeight="1" x14ac:dyDescent="0.2">
      <c r="A18" s="29"/>
      <c r="B18" s="35"/>
      <c r="C18" s="33"/>
      <c r="D18" s="29"/>
      <c r="E18" s="20" t="s">
        <v>19</v>
      </c>
      <c r="F18" s="2">
        <f>SUM(G18:M18)</f>
        <v>0</v>
      </c>
      <c r="G18" s="2"/>
      <c r="H18" s="2"/>
      <c r="I18" s="2"/>
      <c r="J18" s="2"/>
      <c r="K18" s="2"/>
      <c r="L18" s="2"/>
      <c r="M18" s="2"/>
      <c r="N18" s="34"/>
    </row>
    <row r="19" spans="1:14" ht="16.5" customHeight="1" x14ac:dyDescent="0.2">
      <c r="A19" s="29">
        <v>2</v>
      </c>
      <c r="B19" s="35" t="s">
        <v>68</v>
      </c>
      <c r="C19" s="33" t="s">
        <v>20</v>
      </c>
      <c r="D19" s="29" t="s">
        <v>69</v>
      </c>
      <c r="E19" s="20"/>
      <c r="F19" s="2"/>
      <c r="G19" s="2"/>
      <c r="H19" s="2"/>
      <c r="I19" s="2"/>
      <c r="J19" s="2"/>
      <c r="K19" s="22"/>
      <c r="L19" s="22"/>
      <c r="M19" s="22"/>
      <c r="N19" s="34" t="s">
        <v>119</v>
      </c>
    </row>
    <row r="20" spans="1:14" ht="15.75" customHeight="1" x14ac:dyDescent="0.2">
      <c r="A20" s="29"/>
      <c r="B20" s="35"/>
      <c r="C20" s="33"/>
      <c r="D20" s="29"/>
      <c r="E20" s="20" t="s">
        <v>10</v>
      </c>
      <c r="F20" s="2">
        <f>SUM(F22:F25)</f>
        <v>5000</v>
      </c>
      <c r="G20" s="2">
        <f>SUM(G22:G25)</f>
        <v>0</v>
      </c>
      <c r="H20" s="2">
        <f t="shared" ref="H20:M20" si="1">SUM(H22:H25)</f>
        <v>500</v>
      </c>
      <c r="I20" s="2">
        <f t="shared" si="1"/>
        <v>900</v>
      </c>
      <c r="J20" s="2">
        <f t="shared" si="1"/>
        <v>900</v>
      </c>
      <c r="K20" s="2">
        <f t="shared" si="1"/>
        <v>900</v>
      </c>
      <c r="L20" s="2">
        <f t="shared" si="1"/>
        <v>900</v>
      </c>
      <c r="M20" s="2">
        <f t="shared" si="1"/>
        <v>900</v>
      </c>
      <c r="N20" s="34"/>
    </row>
    <row r="21" spans="1:14" ht="14.25" customHeight="1" x14ac:dyDescent="0.2">
      <c r="A21" s="29"/>
      <c r="B21" s="35"/>
      <c r="C21" s="33"/>
      <c r="D21" s="29"/>
      <c r="E21" s="20" t="s">
        <v>5</v>
      </c>
      <c r="F21" s="2"/>
      <c r="G21" s="2"/>
      <c r="H21" s="2"/>
      <c r="I21" s="2"/>
      <c r="J21" s="2"/>
      <c r="K21" s="22"/>
      <c r="L21" s="22"/>
      <c r="M21" s="22"/>
      <c r="N21" s="34"/>
    </row>
    <row r="22" spans="1:14" ht="15" customHeight="1" x14ac:dyDescent="0.2">
      <c r="A22" s="29"/>
      <c r="B22" s="35"/>
      <c r="C22" s="33"/>
      <c r="D22" s="29"/>
      <c r="E22" s="20" t="s">
        <v>14</v>
      </c>
      <c r="F22" s="2">
        <f>SUM(G22:M22)</f>
        <v>0</v>
      </c>
      <c r="G22" s="2"/>
      <c r="H22" s="2"/>
      <c r="I22" s="2"/>
      <c r="J22" s="2"/>
      <c r="K22" s="22"/>
      <c r="L22" s="22"/>
      <c r="M22" s="22"/>
      <c r="N22" s="34"/>
    </row>
    <row r="23" spans="1:14" ht="15" customHeight="1" x14ac:dyDescent="0.2">
      <c r="A23" s="29"/>
      <c r="B23" s="35"/>
      <c r="C23" s="33"/>
      <c r="D23" s="29"/>
      <c r="E23" s="20" t="s">
        <v>6</v>
      </c>
      <c r="F23" s="2">
        <f>SUM(G23:M23)</f>
        <v>2000</v>
      </c>
      <c r="G23" s="2"/>
      <c r="H23" s="23"/>
      <c r="I23" s="2">
        <v>400</v>
      </c>
      <c r="J23" s="2">
        <v>400</v>
      </c>
      <c r="K23" s="2">
        <v>400</v>
      </c>
      <c r="L23" s="2">
        <v>400</v>
      </c>
      <c r="M23" s="2">
        <v>400</v>
      </c>
      <c r="N23" s="34"/>
    </row>
    <row r="24" spans="1:14" ht="16.5" customHeight="1" x14ac:dyDescent="0.2">
      <c r="A24" s="29"/>
      <c r="B24" s="35"/>
      <c r="C24" s="33"/>
      <c r="D24" s="29"/>
      <c r="E24" s="20" t="s">
        <v>15</v>
      </c>
      <c r="F24" s="2">
        <f>SUM(G24:M24)</f>
        <v>3000</v>
      </c>
      <c r="G24" s="2"/>
      <c r="H24" s="2">
        <v>500</v>
      </c>
      <c r="I24" s="2">
        <v>500</v>
      </c>
      <c r="J24" s="2">
        <v>500</v>
      </c>
      <c r="K24" s="2">
        <v>500</v>
      </c>
      <c r="L24" s="2">
        <v>500</v>
      </c>
      <c r="M24" s="2">
        <v>500</v>
      </c>
      <c r="N24" s="34"/>
    </row>
    <row r="25" spans="1:14" ht="15.75" customHeight="1" x14ac:dyDescent="0.2">
      <c r="A25" s="29"/>
      <c r="B25" s="35"/>
      <c r="C25" s="33"/>
      <c r="D25" s="29"/>
      <c r="E25" s="20" t="s">
        <v>19</v>
      </c>
      <c r="F25" s="2">
        <f>SUM(G25:M25)</f>
        <v>0</v>
      </c>
      <c r="G25" s="2"/>
      <c r="H25" s="2"/>
      <c r="I25" s="2"/>
      <c r="J25" s="2"/>
      <c r="K25" s="22"/>
      <c r="L25" s="22"/>
      <c r="M25" s="22"/>
      <c r="N25" s="34"/>
    </row>
    <row r="26" spans="1:14" ht="15.75" customHeight="1" x14ac:dyDescent="0.2">
      <c r="A26" s="29">
        <v>15</v>
      </c>
      <c r="B26" s="35" t="s">
        <v>53</v>
      </c>
      <c r="C26" s="33" t="s">
        <v>41</v>
      </c>
      <c r="D26" s="29" t="s">
        <v>42</v>
      </c>
      <c r="E26" s="20"/>
      <c r="F26" s="2"/>
      <c r="G26" s="2"/>
      <c r="H26" s="2"/>
      <c r="I26" s="2"/>
      <c r="J26" s="2"/>
      <c r="K26" s="2"/>
      <c r="L26" s="2"/>
      <c r="M26" s="2"/>
      <c r="N26" s="34" t="s">
        <v>54</v>
      </c>
    </row>
    <row r="27" spans="1:14" ht="15" customHeight="1" x14ac:dyDescent="0.2">
      <c r="A27" s="29"/>
      <c r="B27" s="35"/>
      <c r="C27" s="33"/>
      <c r="D27" s="29"/>
      <c r="E27" s="20" t="s">
        <v>10</v>
      </c>
      <c r="F27" s="2">
        <f>SUM(F29:F32)</f>
        <v>36661.618000000002</v>
      </c>
      <c r="G27" s="2">
        <f t="shared" ref="G27:M27" si="2">SUM(G29:G32)</f>
        <v>18575.478000000003</v>
      </c>
      <c r="H27" s="2">
        <f t="shared" si="2"/>
        <v>18086.14</v>
      </c>
      <c r="I27" s="2">
        <f t="shared" si="2"/>
        <v>0</v>
      </c>
      <c r="J27" s="2">
        <f t="shared" si="2"/>
        <v>0</v>
      </c>
      <c r="K27" s="2">
        <f t="shared" si="2"/>
        <v>0</v>
      </c>
      <c r="L27" s="2">
        <f t="shared" si="2"/>
        <v>0</v>
      </c>
      <c r="M27" s="2">
        <f t="shared" si="2"/>
        <v>0</v>
      </c>
      <c r="N27" s="34"/>
    </row>
    <row r="28" spans="1:14" ht="15" customHeight="1" x14ac:dyDescent="0.2">
      <c r="A28" s="29"/>
      <c r="B28" s="35"/>
      <c r="C28" s="33"/>
      <c r="D28" s="29"/>
      <c r="E28" s="20" t="s">
        <v>5</v>
      </c>
      <c r="F28" s="2"/>
      <c r="G28" s="2"/>
      <c r="H28" s="2"/>
      <c r="I28" s="2"/>
      <c r="J28" s="2"/>
      <c r="K28" s="2"/>
      <c r="L28" s="2"/>
      <c r="M28" s="2"/>
      <c r="N28" s="34"/>
    </row>
    <row r="29" spans="1:14" ht="15.75" customHeight="1" x14ac:dyDescent="0.2">
      <c r="A29" s="29"/>
      <c r="B29" s="35"/>
      <c r="C29" s="33"/>
      <c r="D29" s="29"/>
      <c r="E29" s="20" t="s">
        <v>14</v>
      </c>
      <c r="F29" s="2">
        <f>SUM(G29:M29)</f>
        <v>16277.526</v>
      </c>
      <c r="G29" s="2"/>
      <c r="H29" s="2">
        <v>16277.526</v>
      </c>
      <c r="I29" s="2"/>
      <c r="J29" s="2"/>
      <c r="K29" s="2"/>
      <c r="L29" s="2"/>
      <c r="M29" s="2"/>
      <c r="N29" s="34"/>
    </row>
    <row r="30" spans="1:14" ht="16.5" customHeight="1" x14ac:dyDescent="0.2">
      <c r="A30" s="29"/>
      <c r="B30" s="35"/>
      <c r="C30" s="33"/>
      <c r="D30" s="29"/>
      <c r="E30" s="20" t="s">
        <v>6</v>
      </c>
      <c r="F30" s="2">
        <f>SUM(G30:M30)</f>
        <v>2722.4740000000002</v>
      </c>
      <c r="G30" s="2">
        <f>906.09973+7.76027</f>
        <v>913.86</v>
      </c>
      <c r="H30" s="2">
        <v>1808.614</v>
      </c>
      <c r="I30" s="2"/>
      <c r="J30" s="2"/>
      <c r="K30" s="2"/>
      <c r="L30" s="2"/>
      <c r="M30" s="2"/>
      <c r="N30" s="34"/>
    </row>
    <row r="31" spans="1:14" ht="15.75" customHeight="1" x14ac:dyDescent="0.2">
      <c r="A31" s="29"/>
      <c r="B31" s="35"/>
      <c r="C31" s="33"/>
      <c r="D31" s="29"/>
      <c r="E31" s="20" t="s">
        <v>15</v>
      </c>
      <c r="F31" s="2">
        <f>SUM(G31:M31)</f>
        <v>9008.6180000000004</v>
      </c>
      <c r="G31" s="2">
        <v>9008.6180000000004</v>
      </c>
      <c r="H31" s="2"/>
      <c r="I31" s="2"/>
      <c r="J31" s="2"/>
      <c r="K31" s="2"/>
      <c r="L31" s="2"/>
      <c r="M31" s="2"/>
      <c r="N31" s="34"/>
    </row>
    <row r="32" spans="1:14" ht="18" customHeight="1" x14ac:dyDescent="0.2">
      <c r="A32" s="29"/>
      <c r="B32" s="35"/>
      <c r="C32" s="33"/>
      <c r="D32" s="29"/>
      <c r="E32" s="20" t="s">
        <v>19</v>
      </c>
      <c r="F32" s="2">
        <f>SUM(G32:M32)</f>
        <v>8653</v>
      </c>
      <c r="G32" s="2">
        <v>8653</v>
      </c>
      <c r="H32" s="2"/>
      <c r="I32" s="2"/>
      <c r="J32" s="2"/>
      <c r="K32" s="2"/>
      <c r="L32" s="2"/>
      <c r="M32" s="2"/>
      <c r="N32" s="34"/>
    </row>
    <row r="33" spans="1:14" ht="17.25" customHeight="1" x14ac:dyDescent="0.2">
      <c r="A33" s="29">
        <v>22</v>
      </c>
      <c r="B33" s="35" t="s">
        <v>28</v>
      </c>
      <c r="C33" s="33" t="s">
        <v>29</v>
      </c>
      <c r="D33" s="29" t="s">
        <v>116</v>
      </c>
      <c r="E33" s="20"/>
      <c r="F33" s="1"/>
      <c r="G33" s="1"/>
      <c r="H33" s="1"/>
      <c r="I33" s="1"/>
      <c r="J33" s="1"/>
      <c r="K33" s="7"/>
      <c r="L33" s="7"/>
      <c r="M33" s="7"/>
      <c r="N33" s="34" t="s">
        <v>30</v>
      </c>
    </row>
    <row r="34" spans="1:14" ht="18" customHeight="1" x14ac:dyDescent="0.2">
      <c r="A34" s="29"/>
      <c r="B34" s="35"/>
      <c r="C34" s="33"/>
      <c r="D34" s="29"/>
      <c r="E34" s="20" t="s">
        <v>10</v>
      </c>
      <c r="F34" s="2">
        <f>SUM(F36:F39)</f>
        <v>10070.789000000001</v>
      </c>
      <c r="G34" s="2">
        <f t="shared" ref="G34:M34" si="3">SUM(G36:G39)</f>
        <v>5467.5</v>
      </c>
      <c r="H34" s="2">
        <f t="shared" si="3"/>
        <v>4603.2889999999998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34"/>
    </row>
    <row r="35" spans="1:14" ht="15.75" x14ac:dyDescent="0.2">
      <c r="A35" s="29"/>
      <c r="B35" s="35"/>
      <c r="C35" s="33"/>
      <c r="D35" s="29"/>
      <c r="E35" s="20" t="s">
        <v>5</v>
      </c>
      <c r="F35" s="2"/>
      <c r="G35" s="2"/>
      <c r="H35" s="2"/>
      <c r="I35" s="2"/>
      <c r="J35" s="2"/>
      <c r="K35" s="3"/>
      <c r="L35" s="3"/>
      <c r="M35" s="3"/>
      <c r="N35" s="34"/>
    </row>
    <row r="36" spans="1:14" ht="16.5" customHeight="1" x14ac:dyDescent="0.2">
      <c r="A36" s="29"/>
      <c r="B36" s="35"/>
      <c r="C36" s="33"/>
      <c r="D36" s="29"/>
      <c r="E36" s="20" t="s">
        <v>14</v>
      </c>
      <c r="F36" s="2">
        <f>SUM(G36:M36)</f>
        <v>0</v>
      </c>
      <c r="G36" s="2"/>
      <c r="H36" s="2"/>
      <c r="I36" s="2"/>
      <c r="J36" s="2"/>
      <c r="K36" s="3"/>
      <c r="L36" s="3"/>
      <c r="M36" s="3"/>
      <c r="N36" s="34"/>
    </row>
    <row r="37" spans="1:14" ht="15.75" customHeight="1" x14ac:dyDescent="0.2">
      <c r="A37" s="29"/>
      <c r="B37" s="35"/>
      <c r="C37" s="33"/>
      <c r="D37" s="29"/>
      <c r="E37" s="20" t="s">
        <v>6</v>
      </c>
      <c r="F37" s="2">
        <f>SUM(G37:M37)</f>
        <v>10040.789000000001</v>
      </c>
      <c r="G37" s="2">
        <v>5437.5</v>
      </c>
      <c r="H37" s="2">
        <v>4603.2889999999998</v>
      </c>
      <c r="I37" s="2"/>
      <c r="J37" s="2"/>
      <c r="K37" s="2"/>
      <c r="L37" s="2"/>
      <c r="M37" s="2"/>
      <c r="N37" s="34"/>
    </row>
    <row r="38" spans="1:14" ht="15.75" x14ac:dyDescent="0.2">
      <c r="A38" s="29"/>
      <c r="B38" s="35"/>
      <c r="C38" s="33"/>
      <c r="D38" s="29"/>
      <c r="E38" s="20" t="s">
        <v>15</v>
      </c>
      <c r="F38" s="2">
        <f>SUM(G38:M38)</f>
        <v>30</v>
      </c>
      <c r="G38" s="2">
        <v>30</v>
      </c>
      <c r="H38" s="2"/>
      <c r="I38" s="2"/>
      <c r="J38" s="2"/>
      <c r="K38" s="3"/>
      <c r="L38" s="3"/>
      <c r="M38" s="3"/>
      <c r="N38" s="34"/>
    </row>
    <row r="39" spans="1:14" ht="15.75" x14ac:dyDescent="0.2">
      <c r="A39" s="29"/>
      <c r="B39" s="35"/>
      <c r="C39" s="33"/>
      <c r="D39" s="29"/>
      <c r="E39" s="20" t="s">
        <v>19</v>
      </c>
      <c r="F39" s="2">
        <f>SUM(G39:M39)</f>
        <v>0</v>
      </c>
      <c r="G39" s="2"/>
      <c r="H39" s="2"/>
      <c r="I39" s="2"/>
      <c r="J39" s="2"/>
      <c r="K39" s="3"/>
      <c r="L39" s="3"/>
      <c r="M39" s="3"/>
      <c r="N39" s="34"/>
    </row>
    <row r="40" spans="1:14" ht="18" customHeight="1" x14ac:dyDescent="0.2">
      <c r="A40" s="29">
        <v>26</v>
      </c>
      <c r="B40" s="35" t="s">
        <v>70</v>
      </c>
      <c r="C40" s="29" t="s">
        <v>71</v>
      </c>
      <c r="D40" s="29" t="s">
        <v>72</v>
      </c>
      <c r="E40" s="20"/>
      <c r="F40" s="2"/>
      <c r="G40" s="2"/>
      <c r="H40" s="2"/>
      <c r="I40" s="2"/>
      <c r="J40" s="2"/>
      <c r="K40" s="2"/>
      <c r="L40" s="2"/>
      <c r="M40" s="2"/>
      <c r="N40" s="34" t="s">
        <v>73</v>
      </c>
    </row>
    <row r="41" spans="1:14" ht="15.75" customHeight="1" x14ac:dyDescent="0.2">
      <c r="A41" s="29"/>
      <c r="B41" s="35"/>
      <c r="C41" s="29"/>
      <c r="D41" s="29"/>
      <c r="E41" s="20" t="s">
        <v>10</v>
      </c>
      <c r="F41" s="2">
        <f>SUM(F43:F46)</f>
        <v>3498.6549999999997</v>
      </c>
      <c r="G41" s="2"/>
      <c r="H41" s="2">
        <v>1649.33</v>
      </c>
      <c r="I41" s="2">
        <v>1649.33</v>
      </c>
      <c r="J41" s="2">
        <v>1649.325</v>
      </c>
      <c r="K41" s="2"/>
      <c r="L41" s="2"/>
      <c r="M41" s="2"/>
      <c r="N41" s="34"/>
    </row>
    <row r="42" spans="1:14" ht="15.75" customHeight="1" x14ac:dyDescent="0.2">
      <c r="A42" s="29"/>
      <c r="B42" s="35"/>
      <c r="C42" s="29"/>
      <c r="D42" s="29"/>
      <c r="E42" s="20" t="s">
        <v>5</v>
      </c>
      <c r="F42" s="2"/>
      <c r="G42" s="2"/>
      <c r="H42" s="2"/>
      <c r="I42" s="2"/>
      <c r="J42" s="2"/>
      <c r="K42" s="2"/>
      <c r="L42" s="2"/>
      <c r="M42" s="2"/>
      <c r="N42" s="34"/>
    </row>
    <row r="43" spans="1:14" ht="15.75" customHeight="1" x14ac:dyDescent="0.2">
      <c r="A43" s="29"/>
      <c r="B43" s="35"/>
      <c r="C43" s="29"/>
      <c r="D43" s="29"/>
      <c r="E43" s="20" t="s">
        <v>14</v>
      </c>
      <c r="F43" s="2">
        <f>SUM(G43:M43)</f>
        <v>0</v>
      </c>
      <c r="G43" s="2"/>
      <c r="H43" s="2"/>
      <c r="I43" s="2"/>
      <c r="J43" s="2"/>
      <c r="K43" s="2"/>
      <c r="L43" s="2"/>
      <c r="M43" s="2"/>
      <c r="N43" s="34"/>
    </row>
    <row r="44" spans="1:14" ht="15.75" customHeight="1" x14ac:dyDescent="0.2">
      <c r="A44" s="29"/>
      <c r="B44" s="35"/>
      <c r="C44" s="29"/>
      <c r="D44" s="29"/>
      <c r="E44" s="20" t="s">
        <v>6</v>
      </c>
      <c r="F44" s="2">
        <f>SUM(G44:M44)</f>
        <v>2998.6549999999997</v>
      </c>
      <c r="G44" s="2"/>
      <c r="H44" s="23"/>
      <c r="I44" s="2">
        <v>1449.33</v>
      </c>
      <c r="J44" s="2">
        <v>1549.325</v>
      </c>
      <c r="K44" s="2"/>
      <c r="L44" s="2"/>
      <c r="M44" s="2"/>
      <c r="N44" s="34"/>
    </row>
    <row r="45" spans="1:14" ht="15.75" customHeight="1" x14ac:dyDescent="0.2">
      <c r="A45" s="29"/>
      <c r="B45" s="35"/>
      <c r="C45" s="29"/>
      <c r="D45" s="29"/>
      <c r="E45" s="20" t="s">
        <v>15</v>
      </c>
      <c r="F45" s="2">
        <f>SUM(G45:M45)</f>
        <v>500</v>
      </c>
      <c r="G45" s="2"/>
      <c r="H45" s="2">
        <v>200</v>
      </c>
      <c r="I45" s="2">
        <v>200</v>
      </c>
      <c r="J45" s="2">
        <v>100</v>
      </c>
      <c r="K45" s="2"/>
      <c r="L45" s="2"/>
      <c r="M45" s="2"/>
      <c r="N45" s="34"/>
    </row>
    <row r="46" spans="1:14" ht="18.75" customHeight="1" x14ac:dyDescent="0.2">
      <c r="A46" s="29"/>
      <c r="B46" s="35"/>
      <c r="C46" s="29"/>
      <c r="D46" s="29"/>
      <c r="E46" s="20" t="s">
        <v>19</v>
      </c>
      <c r="F46" s="2">
        <f>SUM(G46:M46)</f>
        <v>0</v>
      </c>
      <c r="G46" s="2"/>
      <c r="H46" s="2"/>
      <c r="I46" s="2"/>
      <c r="J46" s="2"/>
      <c r="K46" s="2"/>
      <c r="L46" s="2"/>
      <c r="M46" s="2"/>
      <c r="N46" s="34"/>
    </row>
    <row r="47" spans="1:14" ht="15.75" customHeight="1" x14ac:dyDescent="0.2">
      <c r="A47" s="29">
        <v>28</v>
      </c>
      <c r="B47" s="35" t="s">
        <v>63</v>
      </c>
      <c r="C47" s="29" t="s">
        <v>20</v>
      </c>
      <c r="D47" s="29" t="s">
        <v>114</v>
      </c>
      <c r="E47" s="12"/>
      <c r="F47" s="7"/>
      <c r="G47" s="7"/>
      <c r="H47" s="7"/>
      <c r="I47" s="7"/>
      <c r="J47" s="7"/>
      <c r="K47" s="7"/>
      <c r="L47" s="7"/>
      <c r="M47" s="7"/>
      <c r="N47" s="34" t="s">
        <v>43</v>
      </c>
    </row>
    <row r="48" spans="1:14" ht="15.75" customHeight="1" x14ac:dyDescent="0.2">
      <c r="A48" s="29"/>
      <c r="B48" s="35"/>
      <c r="C48" s="29"/>
      <c r="D48" s="29"/>
      <c r="E48" s="20" t="s">
        <v>10</v>
      </c>
      <c r="F48" s="2">
        <f>SUM(F50:F53)</f>
        <v>150300</v>
      </c>
      <c r="G48" s="2">
        <f t="shared" ref="G48:M48" si="4">SUM(G50:G53)</f>
        <v>0</v>
      </c>
      <c r="H48" s="2">
        <f t="shared" si="4"/>
        <v>25300</v>
      </c>
      <c r="I48" s="2">
        <f t="shared" si="4"/>
        <v>25000</v>
      </c>
      <c r="J48" s="2">
        <f t="shared" si="4"/>
        <v>25000</v>
      </c>
      <c r="K48" s="2">
        <f t="shared" si="4"/>
        <v>25000</v>
      </c>
      <c r="L48" s="2">
        <f t="shared" si="4"/>
        <v>25000</v>
      </c>
      <c r="M48" s="2">
        <f t="shared" si="4"/>
        <v>25000</v>
      </c>
      <c r="N48" s="34"/>
    </row>
    <row r="49" spans="1:14" ht="15.75" customHeight="1" x14ac:dyDescent="0.2">
      <c r="A49" s="29"/>
      <c r="B49" s="35"/>
      <c r="C49" s="29"/>
      <c r="D49" s="29"/>
      <c r="E49" s="20" t="s">
        <v>5</v>
      </c>
      <c r="F49" s="2"/>
      <c r="G49" s="2"/>
      <c r="H49" s="2"/>
      <c r="I49" s="2"/>
      <c r="J49" s="2"/>
      <c r="K49" s="2"/>
      <c r="L49" s="2"/>
      <c r="M49" s="2"/>
      <c r="N49" s="34"/>
    </row>
    <row r="50" spans="1:14" ht="15.75" customHeight="1" x14ac:dyDescent="0.2">
      <c r="A50" s="29"/>
      <c r="B50" s="35"/>
      <c r="C50" s="29"/>
      <c r="D50" s="29"/>
      <c r="E50" s="20" t="s">
        <v>14</v>
      </c>
      <c r="F50" s="2">
        <f>SUM(G50:M50)</f>
        <v>120000</v>
      </c>
      <c r="G50" s="2"/>
      <c r="H50" s="2">
        <v>20000</v>
      </c>
      <c r="I50" s="2">
        <v>20000</v>
      </c>
      <c r="J50" s="2">
        <v>20000</v>
      </c>
      <c r="K50" s="2">
        <v>20000</v>
      </c>
      <c r="L50" s="2">
        <v>20000</v>
      </c>
      <c r="M50" s="2">
        <v>20000</v>
      </c>
      <c r="N50" s="34"/>
    </row>
    <row r="51" spans="1:14" ht="15.75" customHeight="1" x14ac:dyDescent="0.2">
      <c r="A51" s="29"/>
      <c r="B51" s="35"/>
      <c r="C51" s="29"/>
      <c r="D51" s="29"/>
      <c r="E51" s="20" t="s">
        <v>6</v>
      </c>
      <c r="F51" s="2">
        <f>SUM(G51:M51)</f>
        <v>300</v>
      </c>
      <c r="G51" s="2"/>
      <c r="H51" s="2">
        <v>300</v>
      </c>
      <c r="I51" s="2"/>
      <c r="J51" s="2"/>
      <c r="K51" s="2"/>
      <c r="L51" s="2"/>
      <c r="M51" s="2"/>
      <c r="N51" s="34"/>
    </row>
    <row r="52" spans="1:14" ht="15.75" customHeight="1" x14ac:dyDescent="0.2">
      <c r="A52" s="29"/>
      <c r="B52" s="35"/>
      <c r="C52" s="29"/>
      <c r="D52" s="29"/>
      <c r="E52" s="20" t="s">
        <v>15</v>
      </c>
      <c r="F52" s="2">
        <f>SUM(G52:M52)</f>
        <v>0</v>
      </c>
      <c r="G52" s="2"/>
      <c r="H52" s="2"/>
      <c r="I52" s="2"/>
      <c r="J52" s="2"/>
      <c r="K52" s="2"/>
      <c r="L52" s="2"/>
      <c r="M52" s="2"/>
      <c r="N52" s="34"/>
    </row>
    <row r="53" spans="1:14" ht="15.75" customHeight="1" x14ac:dyDescent="0.2">
      <c r="A53" s="29"/>
      <c r="B53" s="35"/>
      <c r="C53" s="29"/>
      <c r="D53" s="29"/>
      <c r="E53" s="20" t="s">
        <v>19</v>
      </c>
      <c r="F53" s="2">
        <f>SUM(G53:M53)</f>
        <v>30000</v>
      </c>
      <c r="G53" s="2"/>
      <c r="H53" s="2">
        <v>5000</v>
      </c>
      <c r="I53" s="2">
        <v>5000</v>
      </c>
      <c r="J53" s="2">
        <v>5000</v>
      </c>
      <c r="K53" s="2">
        <v>5000</v>
      </c>
      <c r="L53" s="2">
        <v>5000</v>
      </c>
      <c r="M53" s="2">
        <v>5000</v>
      </c>
      <c r="N53" s="34"/>
    </row>
    <row r="54" spans="1:14" ht="15.75" customHeight="1" x14ac:dyDescent="0.2">
      <c r="A54" s="29">
        <v>32</v>
      </c>
      <c r="B54" s="35" t="s">
        <v>74</v>
      </c>
      <c r="C54" s="33" t="s">
        <v>75</v>
      </c>
      <c r="D54" s="29" t="s">
        <v>76</v>
      </c>
      <c r="E54" s="20"/>
      <c r="F54" s="2"/>
      <c r="G54" s="4"/>
      <c r="H54" s="4"/>
      <c r="I54" s="4"/>
      <c r="J54" s="4"/>
      <c r="K54" s="4"/>
      <c r="L54" s="4"/>
      <c r="M54" s="4"/>
      <c r="N54" s="34" t="s">
        <v>77</v>
      </c>
    </row>
    <row r="55" spans="1:14" ht="15.75" x14ac:dyDescent="0.2">
      <c r="A55" s="29"/>
      <c r="B55" s="35"/>
      <c r="C55" s="33"/>
      <c r="D55" s="29"/>
      <c r="E55" s="20" t="s">
        <v>10</v>
      </c>
      <c r="F55" s="2">
        <f>SUM(F57:F60)</f>
        <v>100</v>
      </c>
      <c r="G55" s="2">
        <f t="shared" ref="G55:M55" si="5">SUM(G57:G60)</f>
        <v>0</v>
      </c>
      <c r="H55" s="2">
        <f t="shared" si="5"/>
        <v>100</v>
      </c>
      <c r="I55" s="2">
        <f t="shared" si="5"/>
        <v>0</v>
      </c>
      <c r="J55" s="2">
        <f t="shared" si="5"/>
        <v>0</v>
      </c>
      <c r="K55" s="2">
        <f t="shared" si="5"/>
        <v>0</v>
      </c>
      <c r="L55" s="2">
        <f t="shared" si="5"/>
        <v>0</v>
      </c>
      <c r="M55" s="2">
        <f t="shared" si="5"/>
        <v>0</v>
      </c>
      <c r="N55" s="34"/>
    </row>
    <row r="56" spans="1:14" ht="15.75" x14ac:dyDescent="0.2">
      <c r="A56" s="29"/>
      <c r="B56" s="35"/>
      <c r="C56" s="33"/>
      <c r="D56" s="29"/>
      <c r="E56" s="20" t="s">
        <v>5</v>
      </c>
      <c r="F56" s="2"/>
      <c r="G56" s="2"/>
      <c r="H56" s="2"/>
      <c r="I56" s="2"/>
      <c r="J56" s="2"/>
      <c r="K56" s="2"/>
      <c r="L56" s="2"/>
      <c r="M56" s="2"/>
      <c r="N56" s="34"/>
    </row>
    <row r="57" spans="1:14" ht="15.75" x14ac:dyDescent="0.2">
      <c r="A57" s="29"/>
      <c r="B57" s="35"/>
      <c r="C57" s="33"/>
      <c r="D57" s="29"/>
      <c r="E57" s="20" t="s">
        <v>14</v>
      </c>
      <c r="F57" s="2">
        <f>SUM(G57:M57)</f>
        <v>0</v>
      </c>
      <c r="G57" s="2"/>
      <c r="H57" s="2"/>
      <c r="I57" s="2"/>
      <c r="J57" s="2"/>
      <c r="K57" s="2"/>
      <c r="L57" s="2"/>
      <c r="M57" s="2"/>
      <c r="N57" s="34"/>
    </row>
    <row r="58" spans="1:14" ht="15.75" x14ac:dyDescent="0.2">
      <c r="A58" s="29"/>
      <c r="B58" s="35"/>
      <c r="C58" s="33"/>
      <c r="D58" s="29"/>
      <c r="E58" s="20" t="s">
        <v>6</v>
      </c>
      <c r="F58" s="2">
        <f>SUM(G58:M58)</f>
        <v>0</v>
      </c>
      <c r="G58" s="2"/>
      <c r="H58" s="23"/>
      <c r="I58" s="2"/>
      <c r="J58" s="2"/>
      <c r="K58" s="2"/>
      <c r="L58" s="2"/>
      <c r="M58" s="2"/>
      <c r="N58" s="34"/>
    </row>
    <row r="59" spans="1:14" ht="15.75" x14ac:dyDescent="0.2">
      <c r="A59" s="29"/>
      <c r="B59" s="35"/>
      <c r="C59" s="33"/>
      <c r="D59" s="29"/>
      <c r="E59" s="20" t="s">
        <v>15</v>
      </c>
      <c r="F59" s="2">
        <f>SUM(G59:M59)</f>
        <v>100</v>
      </c>
      <c r="G59" s="2"/>
      <c r="H59" s="2">
        <v>100</v>
      </c>
      <c r="I59" s="2"/>
      <c r="J59" s="2"/>
      <c r="K59" s="2"/>
      <c r="L59" s="2"/>
      <c r="M59" s="2"/>
      <c r="N59" s="34"/>
    </row>
    <row r="60" spans="1:14" ht="15.75" x14ac:dyDescent="0.2">
      <c r="A60" s="29"/>
      <c r="B60" s="35"/>
      <c r="C60" s="33"/>
      <c r="D60" s="29"/>
      <c r="E60" s="20" t="s">
        <v>19</v>
      </c>
      <c r="F60" s="2">
        <f>SUM(G60:M60)</f>
        <v>0</v>
      </c>
      <c r="G60" s="4"/>
      <c r="H60" s="4"/>
      <c r="I60" s="4"/>
      <c r="J60" s="4"/>
      <c r="K60" s="4"/>
      <c r="L60" s="4"/>
      <c r="M60" s="4"/>
      <c r="N60" s="34"/>
    </row>
    <row r="61" spans="1:14" ht="29.25" customHeight="1" x14ac:dyDescent="0.2">
      <c r="A61" s="29">
        <v>34</v>
      </c>
      <c r="B61" s="35" t="s">
        <v>78</v>
      </c>
      <c r="C61" s="33" t="s">
        <v>79</v>
      </c>
      <c r="D61" s="29" t="s">
        <v>80</v>
      </c>
      <c r="E61" s="20"/>
      <c r="F61" s="2"/>
      <c r="G61" s="4"/>
      <c r="H61" s="4"/>
      <c r="I61" s="4"/>
      <c r="J61" s="4"/>
      <c r="K61" s="4"/>
      <c r="L61" s="4"/>
      <c r="M61" s="4"/>
      <c r="N61" s="34" t="s">
        <v>81</v>
      </c>
    </row>
    <row r="62" spans="1:14" ht="16.5" customHeight="1" x14ac:dyDescent="0.2">
      <c r="A62" s="29"/>
      <c r="B62" s="35"/>
      <c r="C62" s="33"/>
      <c r="D62" s="29"/>
      <c r="E62" s="20" t="s">
        <v>10</v>
      </c>
      <c r="F62" s="2">
        <f>SUM(F64:F67)</f>
        <v>14200</v>
      </c>
      <c r="G62" s="2">
        <f t="shared" ref="G62:M62" si="6">SUM(G64:G67)</f>
        <v>4550</v>
      </c>
      <c r="H62" s="2">
        <f t="shared" si="6"/>
        <v>3850</v>
      </c>
      <c r="I62" s="2">
        <f t="shared" si="6"/>
        <v>4800</v>
      </c>
      <c r="J62" s="2">
        <f t="shared" si="6"/>
        <v>1000</v>
      </c>
      <c r="K62" s="2">
        <f t="shared" si="6"/>
        <v>0</v>
      </c>
      <c r="L62" s="2">
        <f t="shared" si="6"/>
        <v>0</v>
      </c>
      <c r="M62" s="2">
        <f t="shared" si="6"/>
        <v>0</v>
      </c>
      <c r="N62" s="34"/>
    </row>
    <row r="63" spans="1:14" ht="16.5" customHeight="1" x14ac:dyDescent="0.2">
      <c r="A63" s="29"/>
      <c r="B63" s="35"/>
      <c r="C63" s="33"/>
      <c r="D63" s="29"/>
      <c r="E63" s="20" t="s">
        <v>5</v>
      </c>
      <c r="F63" s="2"/>
      <c r="G63" s="2"/>
      <c r="H63" s="2"/>
      <c r="I63" s="2"/>
      <c r="J63" s="2"/>
      <c r="K63" s="2"/>
      <c r="L63" s="2"/>
      <c r="M63" s="2"/>
      <c r="N63" s="34"/>
    </row>
    <row r="64" spans="1:14" ht="16.5" customHeight="1" x14ac:dyDescent="0.2">
      <c r="A64" s="29"/>
      <c r="B64" s="35"/>
      <c r="C64" s="33"/>
      <c r="D64" s="29"/>
      <c r="E64" s="20" t="s">
        <v>14</v>
      </c>
      <c r="F64" s="2">
        <f>SUM(G64:M64)</f>
        <v>0</v>
      </c>
      <c r="G64" s="2"/>
      <c r="H64" s="2"/>
      <c r="I64" s="2"/>
      <c r="J64" s="2"/>
      <c r="K64" s="2"/>
      <c r="L64" s="2"/>
      <c r="M64" s="2"/>
      <c r="N64" s="34"/>
    </row>
    <row r="65" spans="1:15" ht="16.5" customHeight="1" x14ac:dyDescent="0.2">
      <c r="A65" s="29"/>
      <c r="B65" s="35"/>
      <c r="C65" s="33"/>
      <c r="D65" s="29"/>
      <c r="E65" s="20" t="s">
        <v>6</v>
      </c>
      <c r="F65" s="2">
        <f>SUM(G65:M65)</f>
        <v>2000</v>
      </c>
      <c r="G65" s="2">
        <v>0</v>
      </c>
      <c r="H65" s="2"/>
      <c r="I65" s="2">
        <v>1000</v>
      </c>
      <c r="J65" s="2">
        <v>1000</v>
      </c>
      <c r="K65" s="2"/>
      <c r="L65" s="2"/>
      <c r="M65" s="2"/>
      <c r="N65" s="34"/>
    </row>
    <row r="66" spans="1:15" ht="16.5" customHeight="1" x14ac:dyDescent="0.2">
      <c r="A66" s="29"/>
      <c r="B66" s="35"/>
      <c r="C66" s="33"/>
      <c r="D66" s="29"/>
      <c r="E66" s="20" t="s">
        <v>15</v>
      </c>
      <c r="F66" s="2">
        <f>SUM(G66:M66)</f>
        <v>12200</v>
      </c>
      <c r="G66" s="2">
        <v>4550</v>
      </c>
      <c r="H66" s="2">
        <v>3850</v>
      </c>
      <c r="I66" s="2">
        <v>3800</v>
      </c>
      <c r="J66" s="2"/>
      <c r="K66" s="2"/>
      <c r="L66" s="2"/>
      <c r="M66" s="2"/>
      <c r="N66" s="34"/>
    </row>
    <row r="67" spans="1:15" ht="16.5" customHeight="1" x14ac:dyDescent="0.2">
      <c r="A67" s="29"/>
      <c r="B67" s="35"/>
      <c r="C67" s="33"/>
      <c r="D67" s="29"/>
      <c r="E67" s="20" t="s">
        <v>19</v>
      </c>
      <c r="F67" s="2">
        <f>SUM(G67:M67)</f>
        <v>0</v>
      </c>
      <c r="G67" s="2"/>
      <c r="H67" s="2"/>
      <c r="I67" s="2"/>
      <c r="J67" s="2"/>
      <c r="K67" s="2"/>
      <c r="L67" s="4"/>
      <c r="M67" s="4"/>
      <c r="N67" s="34"/>
    </row>
    <row r="68" spans="1:15" ht="16.5" customHeight="1" x14ac:dyDescent="0.2">
      <c r="A68" s="29">
        <v>42</v>
      </c>
      <c r="B68" s="35" t="s">
        <v>82</v>
      </c>
      <c r="C68" s="33" t="s">
        <v>83</v>
      </c>
      <c r="D68" s="29" t="s">
        <v>84</v>
      </c>
      <c r="E68" s="20"/>
      <c r="F68" s="2"/>
      <c r="G68" s="4"/>
      <c r="H68" s="4"/>
      <c r="I68" s="4"/>
      <c r="J68" s="4"/>
      <c r="K68" s="4"/>
      <c r="L68" s="4"/>
      <c r="M68" s="4"/>
      <c r="N68" s="34" t="s">
        <v>85</v>
      </c>
      <c r="O68" s="11"/>
    </row>
    <row r="69" spans="1:15" ht="16.5" customHeight="1" x14ac:dyDescent="0.2">
      <c r="A69" s="29"/>
      <c r="B69" s="35"/>
      <c r="C69" s="33"/>
      <c r="D69" s="29"/>
      <c r="E69" s="20" t="s">
        <v>10</v>
      </c>
      <c r="F69" s="2">
        <f>SUM(F71:F74)</f>
        <v>800</v>
      </c>
      <c r="G69" s="2">
        <f t="shared" ref="G69:M69" si="7">SUM(G71:G74)</f>
        <v>0</v>
      </c>
      <c r="H69" s="2">
        <f t="shared" si="7"/>
        <v>800</v>
      </c>
      <c r="I69" s="2">
        <f t="shared" si="7"/>
        <v>0</v>
      </c>
      <c r="J69" s="2">
        <f t="shared" si="7"/>
        <v>0</v>
      </c>
      <c r="K69" s="2">
        <f t="shared" si="7"/>
        <v>0</v>
      </c>
      <c r="L69" s="2">
        <f t="shared" si="7"/>
        <v>0</v>
      </c>
      <c r="M69" s="2">
        <f t="shared" si="7"/>
        <v>0</v>
      </c>
      <c r="N69" s="34"/>
      <c r="O69" s="11"/>
    </row>
    <row r="70" spans="1:15" ht="16.5" customHeight="1" x14ac:dyDescent="0.2">
      <c r="A70" s="29"/>
      <c r="B70" s="35"/>
      <c r="C70" s="33"/>
      <c r="D70" s="29"/>
      <c r="E70" s="20" t="s">
        <v>5</v>
      </c>
      <c r="F70" s="2"/>
      <c r="G70" s="2"/>
      <c r="H70" s="2"/>
      <c r="I70" s="2"/>
      <c r="J70" s="2"/>
      <c r="K70" s="2"/>
      <c r="L70" s="2"/>
      <c r="M70" s="2"/>
      <c r="N70" s="34"/>
      <c r="O70" s="11"/>
    </row>
    <row r="71" spans="1:15" ht="16.5" customHeight="1" x14ac:dyDescent="0.2">
      <c r="A71" s="29"/>
      <c r="B71" s="35"/>
      <c r="C71" s="33"/>
      <c r="D71" s="29"/>
      <c r="E71" s="20" t="s">
        <v>14</v>
      </c>
      <c r="F71" s="2">
        <f>SUM(G71:M71)</f>
        <v>0</v>
      </c>
      <c r="G71" s="2"/>
      <c r="H71" s="2"/>
      <c r="I71" s="2"/>
      <c r="J71" s="2"/>
      <c r="K71" s="2"/>
      <c r="L71" s="2"/>
      <c r="M71" s="2"/>
      <c r="N71" s="34"/>
      <c r="O71" s="11"/>
    </row>
    <row r="72" spans="1:15" ht="16.5" customHeight="1" x14ac:dyDescent="0.2">
      <c r="A72" s="29"/>
      <c r="B72" s="35"/>
      <c r="C72" s="33"/>
      <c r="D72" s="29"/>
      <c r="E72" s="20" t="s">
        <v>6</v>
      </c>
      <c r="F72" s="2">
        <f>SUM(G72:M72)</f>
        <v>0</v>
      </c>
      <c r="G72" s="2"/>
      <c r="H72" s="23"/>
      <c r="I72" s="2"/>
      <c r="J72" s="2"/>
      <c r="K72" s="2"/>
      <c r="L72" s="2"/>
      <c r="M72" s="2"/>
      <c r="N72" s="34"/>
      <c r="O72" s="11"/>
    </row>
    <row r="73" spans="1:15" ht="16.5" customHeight="1" x14ac:dyDescent="0.2">
      <c r="A73" s="29"/>
      <c r="B73" s="35"/>
      <c r="C73" s="33"/>
      <c r="D73" s="29"/>
      <c r="E73" s="20" t="s">
        <v>15</v>
      </c>
      <c r="F73" s="2">
        <f>SUM(G73:M73)</f>
        <v>800</v>
      </c>
      <c r="G73" s="2"/>
      <c r="H73" s="2">
        <v>800</v>
      </c>
      <c r="I73" s="2"/>
      <c r="J73" s="2"/>
      <c r="K73" s="2"/>
      <c r="L73" s="2"/>
      <c r="M73" s="2"/>
      <c r="N73" s="34"/>
      <c r="O73" s="11"/>
    </row>
    <row r="74" spans="1:15" ht="16.5" customHeight="1" x14ac:dyDescent="0.2">
      <c r="A74" s="29"/>
      <c r="B74" s="35"/>
      <c r="C74" s="33"/>
      <c r="D74" s="29"/>
      <c r="E74" s="20" t="s">
        <v>19</v>
      </c>
      <c r="F74" s="2">
        <f>SUM(G74:M74)</f>
        <v>0</v>
      </c>
      <c r="G74" s="2"/>
      <c r="H74" s="2"/>
      <c r="I74" s="2"/>
      <c r="J74" s="2"/>
      <c r="K74" s="2"/>
      <c r="L74" s="2"/>
      <c r="M74" s="2"/>
      <c r="N74" s="34"/>
      <c r="O74" s="11"/>
    </row>
    <row r="75" spans="1:15" ht="16.5" customHeight="1" x14ac:dyDescent="0.2">
      <c r="A75" s="29">
        <v>43</v>
      </c>
      <c r="B75" s="35" t="s">
        <v>86</v>
      </c>
      <c r="C75" s="33" t="s">
        <v>87</v>
      </c>
      <c r="D75" s="29" t="s">
        <v>88</v>
      </c>
      <c r="E75" s="20"/>
      <c r="F75" s="2"/>
      <c r="G75" s="2"/>
      <c r="H75" s="2"/>
      <c r="I75" s="2"/>
      <c r="J75" s="2"/>
      <c r="K75" s="2"/>
      <c r="L75" s="2"/>
      <c r="M75" s="2"/>
      <c r="N75" s="34" t="s">
        <v>85</v>
      </c>
    </row>
    <row r="76" spans="1:15" ht="16.5" customHeight="1" x14ac:dyDescent="0.2">
      <c r="A76" s="29"/>
      <c r="B76" s="35"/>
      <c r="C76" s="33"/>
      <c r="D76" s="29"/>
      <c r="E76" s="20" t="s">
        <v>10</v>
      </c>
      <c r="F76" s="2">
        <f>SUM(F78:F81)</f>
        <v>3500</v>
      </c>
      <c r="G76" s="2">
        <f t="shared" ref="G76:M76" si="8">SUM(G78:G81)</f>
        <v>0</v>
      </c>
      <c r="H76" s="2">
        <f t="shared" si="8"/>
        <v>3500</v>
      </c>
      <c r="I76" s="2">
        <f t="shared" si="8"/>
        <v>0</v>
      </c>
      <c r="J76" s="2">
        <f t="shared" si="8"/>
        <v>0</v>
      </c>
      <c r="K76" s="2">
        <f t="shared" si="8"/>
        <v>0</v>
      </c>
      <c r="L76" s="2">
        <f t="shared" si="8"/>
        <v>0</v>
      </c>
      <c r="M76" s="2">
        <f t="shared" si="8"/>
        <v>0</v>
      </c>
      <c r="N76" s="34"/>
    </row>
    <row r="77" spans="1:15" ht="16.5" customHeight="1" x14ac:dyDescent="0.2">
      <c r="A77" s="29"/>
      <c r="B77" s="35"/>
      <c r="C77" s="33"/>
      <c r="D77" s="29"/>
      <c r="E77" s="20" t="s">
        <v>5</v>
      </c>
      <c r="F77" s="2"/>
      <c r="G77" s="2"/>
      <c r="H77" s="2"/>
      <c r="I77" s="2"/>
      <c r="J77" s="2"/>
      <c r="K77" s="2"/>
      <c r="L77" s="2"/>
      <c r="M77" s="2"/>
      <c r="N77" s="34"/>
    </row>
    <row r="78" spans="1:15" ht="16.5" customHeight="1" x14ac:dyDescent="0.2">
      <c r="A78" s="29"/>
      <c r="B78" s="35"/>
      <c r="C78" s="33"/>
      <c r="D78" s="29"/>
      <c r="E78" s="20" t="s">
        <v>14</v>
      </c>
      <c r="F78" s="2">
        <f>SUM(G78:M78)</f>
        <v>3000</v>
      </c>
      <c r="G78" s="2"/>
      <c r="H78" s="2">
        <v>3000</v>
      </c>
      <c r="I78" s="2"/>
      <c r="J78" s="2"/>
      <c r="K78" s="2"/>
      <c r="L78" s="2"/>
      <c r="M78" s="2"/>
      <c r="N78" s="34"/>
    </row>
    <row r="79" spans="1:15" ht="16.5" customHeight="1" x14ac:dyDescent="0.2">
      <c r="A79" s="29"/>
      <c r="B79" s="35"/>
      <c r="C79" s="33"/>
      <c r="D79" s="29"/>
      <c r="E79" s="20" t="s">
        <v>6</v>
      </c>
      <c r="F79" s="2">
        <f>SUM(G79:M79)</f>
        <v>0</v>
      </c>
      <c r="G79" s="2"/>
      <c r="H79" s="23"/>
      <c r="I79" s="2"/>
      <c r="J79" s="2"/>
      <c r="K79" s="2"/>
      <c r="L79" s="2"/>
      <c r="M79" s="2"/>
      <c r="N79" s="34"/>
    </row>
    <row r="80" spans="1:15" ht="16.5" customHeight="1" x14ac:dyDescent="0.2">
      <c r="A80" s="29"/>
      <c r="B80" s="35"/>
      <c r="C80" s="33"/>
      <c r="D80" s="29"/>
      <c r="E80" s="20" t="s">
        <v>15</v>
      </c>
      <c r="F80" s="2">
        <f>SUM(G80:M80)</f>
        <v>500</v>
      </c>
      <c r="G80" s="2"/>
      <c r="H80" s="2">
        <v>500</v>
      </c>
      <c r="I80" s="2"/>
      <c r="J80" s="2"/>
      <c r="K80" s="2"/>
      <c r="L80" s="2"/>
      <c r="M80" s="2"/>
      <c r="N80" s="34"/>
    </row>
    <row r="81" spans="1:14" ht="16.5" customHeight="1" x14ac:dyDescent="0.2">
      <c r="A81" s="29"/>
      <c r="B81" s="35"/>
      <c r="C81" s="33"/>
      <c r="D81" s="29"/>
      <c r="E81" s="20" t="s">
        <v>19</v>
      </c>
      <c r="F81" s="2">
        <f>SUM(G81:M81)</f>
        <v>0</v>
      </c>
      <c r="G81" s="4"/>
      <c r="H81" s="4"/>
      <c r="I81" s="4"/>
      <c r="J81" s="4"/>
      <c r="K81" s="4"/>
      <c r="L81" s="4"/>
      <c r="M81" s="4"/>
      <c r="N81" s="34"/>
    </row>
    <row r="82" spans="1:14" ht="18" customHeight="1" x14ac:dyDescent="0.2">
      <c r="A82" s="29">
        <v>45</v>
      </c>
      <c r="B82" s="35" t="s">
        <v>89</v>
      </c>
      <c r="C82" s="29" t="s">
        <v>90</v>
      </c>
      <c r="D82" s="29" t="s">
        <v>91</v>
      </c>
      <c r="E82" s="20"/>
      <c r="F82" s="2"/>
      <c r="G82" s="2"/>
      <c r="H82" s="2"/>
      <c r="I82" s="2"/>
      <c r="J82" s="2"/>
      <c r="K82" s="4"/>
      <c r="L82" s="4"/>
      <c r="M82" s="4"/>
      <c r="N82" s="34" t="s">
        <v>92</v>
      </c>
    </row>
    <row r="83" spans="1:14" ht="16.5" customHeight="1" x14ac:dyDescent="0.2">
      <c r="A83" s="29"/>
      <c r="B83" s="35"/>
      <c r="C83" s="29"/>
      <c r="D83" s="29"/>
      <c r="E83" s="20" t="s">
        <v>10</v>
      </c>
      <c r="F83" s="2">
        <f>SUM(F85:F88)</f>
        <v>5500</v>
      </c>
      <c r="G83" s="2">
        <f t="shared" ref="G83:M83" si="9">SUM(G85:G88)</f>
        <v>0</v>
      </c>
      <c r="H83" s="2">
        <f t="shared" si="9"/>
        <v>1500</v>
      </c>
      <c r="I83" s="2">
        <f t="shared" si="9"/>
        <v>2000</v>
      </c>
      <c r="J83" s="2">
        <f t="shared" si="9"/>
        <v>2000</v>
      </c>
      <c r="K83" s="2">
        <f t="shared" si="9"/>
        <v>0</v>
      </c>
      <c r="L83" s="2">
        <f t="shared" si="9"/>
        <v>0</v>
      </c>
      <c r="M83" s="2">
        <f t="shared" si="9"/>
        <v>0</v>
      </c>
      <c r="N83" s="34"/>
    </row>
    <row r="84" spans="1:14" ht="16.5" customHeight="1" x14ac:dyDescent="0.2">
      <c r="A84" s="29"/>
      <c r="B84" s="35"/>
      <c r="C84" s="29"/>
      <c r="D84" s="29"/>
      <c r="E84" s="20" t="s">
        <v>5</v>
      </c>
      <c r="F84" s="2"/>
      <c r="G84" s="2"/>
      <c r="H84" s="2"/>
      <c r="I84" s="2"/>
      <c r="J84" s="2"/>
      <c r="K84" s="2"/>
      <c r="L84" s="2"/>
      <c r="M84" s="2"/>
      <c r="N84" s="34"/>
    </row>
    <row r="85" spans="1:14" ht="16.5" customHeight="1" x14ac:dyDescent="0.2">
      <c r="A85" s="29"/>
      <c r="B85" s="35"/>
      <c r="C85" s="29"/>
      <c r="D85" s="29"/>
      <c r="E85" s="20" t="s">
        <v>14</v>
      </c>
      <c r="F85" s="2">
        <f>SUM(G85:M85)</f>
        <v>3600</v>
      </c>
      <c r="G85" s="2"/>
      <c r="H85" s="2">
        <v>1200</v>
      </c>
      <c r="I85" s="2">
        <v>1200</v>
      </c>
      <c r="J85" s="2">
        <v>1200</v>
      </c>
      <c r="K85" s="2"/>
      <c r="L85" s="2"/>
      <c r="M85" s="2"/>
      <c r="N85" s="34"/>
    </row>
    <row r="86" spans="1:14" ht="16.5" customHeight="1" x14ac:dyDescent="0.2">
      <c r="A86" s="29"/>
      <c r="B86" s="35"/>
      <c r="C86" s="29"/>
      <c r="D86" s="29"/>
      <c r="E86" s="20" t="s">
        <v>6</v>
      </c>
      <c r="F86" s="2">
        <f>SUM(G86:M86)</f>
        <v>1000</v>
      </c>
      <c r="G86" s="2"/>
      <c r="H86" s="23"/>
      <c r="I86" s="2">
        <v>500</v>
      </c>
      <c r="J86" s="2">
        <v>500</v>
      </c>
      <c r="K86" s="2"/>
      <c r="L86" s="2"/>
      <c r="M86" s="2"/>
      <c r="N86" s="34"/>
    </row>
    <row r="87" spans="1:14" ht="16.5" customHeight="1" x14ac:dyDescent="0.2">
      <c r="A87" s="29"/>
      <c r="B87" s="35"/>
      <c r="C87" s="29"/>
      <c r="D87" s="29"/>
      <c r="E87" s="20" t="s">
        <v>15</v>
      </c>
      <c r="F87" s="2">
        <f>SUM(G87:M87)</f>
        <v>900</v>
      </c>
      <c r="G87" s="2"/>
      <c r="H87" s="2">
        <v>300</v>
      </c>
      <c r="I87" s="2">
        <v>300</v>
      </c>
      <c r="J87" s="2">
        <v>300</v>
      </c>
      <c r="K87" s="2"/>
      <c r="L87" s="2"/>
      <c r="M87" s="2"/>
      <c r="N87" s="34"/>
    </row>
    <row r="88" spans="1:14" ht="16.5" customHeight="1" x14ac:dyDescent="0.2">
      <c r="A88" s="29"/>
      <c r="B88" s="35"/>
      <c r="C88" s="29"/>
      <c r="D88" s="29"/>
      <c r="E88" s="20" t="s">
        <v>19</v>
      </c>
      <c r="F88" s="2">
        <f>SUM(G88:M88)</f>
        <v>0</v>
      </c>
      <c r="G88" s="4"/>
      <c r="H88" s="4"/>
      <c r="I88" s="4"/>
      <c r="J88" s="4"/>
      <c r="K88" s="4"/>
      <c r="L88" s="4"/>
      <c r="M88" s="4"/>
      <c r="N88" s="34"/>
    </row>
    <row r="89" spans="1:14" ht="15.75" customHeight="1" x14ac:dyDescent="0.2">
      <c r="A89" s="29">
        <v>48</v>
      </c>
      <c r="B89" s="35" t="s">
        <v>118</v>
      </c>
      <c r="C89" s="33" t="s">
        <v>20</v>
      </c>
      <c r="D89" s="29" t="s">
        <v>27</v>
      </c>
      <c r="E89" s="20"/>
      <c r="F89" s="2"/>
      <c r="G89" s="4"/>
      <c r="H89" s="4"/>
      <c r="I89" s="4"/>
      <c r="J89" s="4"/>
      <c r="K89" s="4"/>
      <c r="L89" s="4"/>
      <c r="M89" s="4"/>
      <c r="N89" s="34" t="s">
        <v>44</v>
      </c>
    </row>
    <row r="90" spans="1:14" ht="16.5" customHeight="1" x14ac:dyDescent="0.2">
      <c r="A90" s="29"/>
      <c r="B90" s="35"/>
      <c r="C90" s="33"/>
      <c r="D90" s="29"/>
      <c r="E90" s="20" t="s">
        <v>10</v>
      </c>
      <c r="F90" s="2">
        <f>SUM(F92:F95)</f>
        <v>19106.608999999997</v>
      </c>
      <c r="G90" s="2">
        <f t="shared" ref="G90:M90" si="10">SUM(G92:G95)</f>
        <v>938.42000000000007</v>
      </c>
      <c r="H90" s="2">
        <f t="shared" si="10"/>
        <v>18168.188999999998</v>
      </c>
      <c r="I90" s="2">
        <f t="shared" si="10"/>
        <v>0</v>
      </c>
      <c r="J90" s="2">
        <f t="shared" si="10"/>
        <v>0</v>
      </c>
      <c r="K90" s="2">
        <f t="shared" si="10"/>
        <v>0</v>
      </c>
      <c r="L90" s="2">
        <f t="shared" si="10"/>
        <v>0</v>
      </c>
      <c r="M90" s="2">
        <f t="shared" si="10"/>
        <v>0</v>
      </c>
      <c r="N90" s="34"/>
    </row>
    <row r="91" spans="1:14" ht="16.5" customHeight="1" x14ac:dyDescent="0.2">
      <c r="A91" s="29"/>
      <c r="B91" s="35"/>
      <c r="C91" s="33"/>
      <c r="D91" s="29"/>
      <c r="E91" s="20" t="s">
        <v>5</v>
      </c>
      <c r="F91" s="2"/>
      <c r="G91" s="2"/>
      <c r="H91" s="2"/>
      <c r="I91" s="2"/>
      <c r="J91" s="2"/>
      <c r="K91" s="2"/>
      <c r="L91" s="2"/>
      <c r="M91" s="2"/>
      <c r="N91" s="34"/>
    </row>
    <row r="92" spans="1:14" ht="16.5" customHeight="1" x14ac:dyDescent="0.2">
      <c r="A92" s="29"/>
      <c r="B92" s="35"/>
      <c r="C92" s="33"/>
      <c r="D92" s="29"/>
      <c r="E92" s="20" t="s">
        <v>14</v>
      </c>
      <c r="F92" s="2">
        <f>SUM(G92:M92)</f>
        <v>0</v>
      </c>
      <c r="G92" s="2"/>
      <c r="H92" s="2"/>
      <c r="I92" s="2"/>
      <c r="J92" s="2"/>
      <c r="K92" s="2"/>
      <c r="L92" s="2"/>
      <c r="M92" s="2"/>
      <c r="N92" s="34"/>
    </row>
    <row r="93" spans="1:14" ht="16.5" customHeight="1" x14ac:dyDescent="0.2">
      <c r="A93" s="29"/>
      <c r="B93" s="35"/>
      <c r="C93" s="33"/>
      <c r="D93" s="29"/>
      <c r="E93" s="20" t="s">
        <v>6</v>
      </c>
      <c r="F93" s="2">
        <f>SUM(G93:M93)</f>
        <v>2430.279</v>
      </c>
      <c r="G93" s="13">
        <v>883.46</v>
      </c>
      <c r="H93" s="13">
        <v>1546.819</v>
      </c>
      <c r="I93" s="2"/>
      <c r="J93" s="2"/>
      <c r="K93" s="2"/>
      <c r="L93" s="2"/>
      <c r="M93" s="2"/>
      <c r="N93" s="34"/>
    </row>
    <row r="94" spans="1:14" ht="16.5" customHeight="1" x14ac:dyDescent="0.2">
      <c r="A94" s="29"/>
      <c r="B94" s="35"/>
      <c r="C94" s="33"/>
      <c r="D94" s="29"/>
      <c r="E94" s="20" t="s">
        <v>15</v>
      </c>
      <c r="F94" s="2">
        <f>SUM(G94:M94)</f>
        <v>16676.329999999998</v>
      </c>
      <c r="G94" s="13">
        <v>54.96</v>
      </c>
      <c r="H94" s="13">
        <v>16621.37</v>
      </c>
      <c r="I94" s="2"/>
      <c r="J94" s="2"/>
      <c r="K94" s="2"/>
      <c r="L94" s="2"/>
      <c r="M94" s="2"/>
      <c r="N94" s="34"/>
    </row>
    <row r="95" spans="1:14" ht="16.5" customHeight="1" x14ac:dyDescent="0.2">
      <c r="A95" s="29"/>
      <c r="B95" s="35"/>
      <c r="C95" s="33"/>
      <c r="D95" s="29"/>
      <c r="E95" s="20" t="s">
        <v>19</v>
      </c>
      <c r="F95" s="2">
        <f>SUM(G95:M95)</f>
        <v>0</v>
      </c>
      <c r="G95" s="4"/>
      <c r="H95" s="4"/>
      <c r="I95" s="4"/>
      <c r="J95" s="4"/>
      <c r="K95" s="4"/>
      <c r="L95" s="4"/>
      <c r="M95" s="4"/>
      <c r="N95" s="34"/>
    </row>
    <row r="96" spans="1:14" ht="15" customHeight="1" x14ac:dyDescent="0.2">
      <c r="A96" s="29">
        <v>51</v>
      </c>
      <c r="B96" s="35" t="s">
        <v>93</v>
      </c>
      <c r="C96" s="33" t="s">
        <v>20</v>
      </c>
      <c r="D96" s="29" t="s">
        <v>94</v>
      </c>
      <c r="E96" s="20"/>
      <c r="F96" s="2"/>
      <c r="G96" s="4"/>
      <c r="H96" s="4"/>
      <c r="I96" s="4"/>
      <c r="J96" s="4"/>
      <c r="K96" s="4"/>
      <c r="L96" s="4"/>
      <c r="M96" s="4"/>
      <c r="N96" s="34" t="s">
        <v>95</v>
      </c>
    </row>
    <row r="97" spans="1:14" ht="16.5" customHeight="1" x14ac:dyDescent="0.2">
      <c r="A97" s="29"/>
      <c r="B97" s="35"/>
      <c r="C97" s="33"/>
      <c r="D97" s="29"/>
      <c r="E97" s="20" t="s">
        <v>10</v>
      </c>
      <c r="F97" s="2">
        <f>SUM(F99:F102)</f>
        <v>4165</v>
      </c>
      <c r="G97" s="2">
        <f>SUM(G99:G102)</f>
        <v>265</v>
      </c>
      <c r="H97" s="2">
        <f t="shared" ref="H97:M97" si="11">SUM(H99:H102)</f>
        <v>400</v>
      </c>
      <c r="I97" s="2">
        <f t="shared" si="11"/>
        <v>700</v>
      </c>
      <c r="J97" s="2">
        <f t="shared" si="11"/>
        <v>700</v>
      </c>
      <c r="K97" s="2">
        <f t="shared" si="11"/>
        <v>700</v>
      </c>
      <c r="L97" s="2">
        <f t="shared" si="11"/>
        <v>700</v>
      </c>
      <c r="M97" s="2">
        <f t="shared" si="11"/>
        <v>700</v>
      </c>
      <c r="N97" s="34"/>
    </row>
    <row r="98" spans="1:14" ht="16.5" customHeight="1" x14ac:dyDescent="0.2">
      <c r="A98" s="29"/>
      <c r="B98" s="35"/>
      <c r="C98" s="33"/>
      <c r="D98" s="29"/>
      <c r="E98" s="20" t="s">
        <v>5</v>
      </c>
      <c r="F98" s="2"/>
      <c r="G98" s="2"/>
      <c r="H98" s="2"/>
      <c r="I98" s="2"/>
      <c r="J98" s="2"/>
      <c r="K98" s="2"/>
      <c r="L98" s="2"/>
      <c r="M98" s="2"/>
      <c r="N98" s="34"/>
    </row>
    <row r="99" spans="1:14" ht="16.5" customHeight="1" x14ac:dyDescent="0.2">
      <c r="A99" s="29"/>
      <c r="B99" s="35"/>
      <c r="C99" s="33"/>
      <c r="D99" s="29"/>
      <c r="E99" s="20" t="s">
        <v>14</v>
      </c>
      <c r="F99" s="2">
        <f>SUM(G99:M99)</f>
        <v>0</v>
      </c>
      <c r="G99" s="2"/>
      <c r="H99" s="2"/>
      <c r="I99" s="2"/>
      <c r="J99" s="2"/>
      <c r="K99" s="2"/>
      <c r="L99" s="2"/>
      <c r="M99" s="2"/>
      <c r="N99" s="34"/>
    </row>
    <row r="100" spans="1:14" ht="16.5" customHeight="1" x14ac:dyDescent="0.2">
      <c r="A100" s="29"/>
      <c r="B100" s="35"/>
      <c r="C100" s="33"/>
      <c r="D100" s="29"/>
      <c r="E100" s="20" t="s">
        <v>6</v>
      </c>
      <c r="F100" s="2">
        <f>SUM(G100:M100)</f>
        <v>1765</v>
      </c>
      <c r="G100" s="2">
        <v>265</v>
      </c>
      <c r="H100" s="23"/>
      <c r="I100" s="2">
        <v>300</v>
      </c>
      <c r="J100" s="2">
        <v>300</v>
      </c>
      <c r="K100" s="2">
        <v>300</v>
      </c>
      <c r="L100" s="2">
        <v>300</v>
      </c>
      <c r="M100" s="2">
        <v>300</v>
      </c>
      <c r="N100" s="34"/>
    </row>
    <row r="101" spans="1:14" ht="16.5" customHeight="1" x14ac:dyDescent="0.2">
      <c r="A101" s="29"/>
      <c r="B101" s="35"/>
      <c r="C101" s="33"/>
      <c r="D101" s="29"/>
      <c r="E101" s="20" t="s">
        <v>15</v>
      </c>
      <c r="F101" s="2">
        <f>SUM(G101:M101)</f>
        <v>2400</v>
      </c>
      <c r="G101" s="2"/>
      <c r="H101" s="2">
        <v>400</v>
      </c>
      <c r="I101" s="2">
        <v>400</v>
      </c>
      <c r="J101" s="2">
        <v>400</v>
      </c>
      <c r="K101" s="2">
        <v>400</v>
      </c>
      <c r="L101" s="2">
        <v>400</v>
      </c>
      <c r="M101" s="2">
        <v>400</v>
      </c>
      <c r="N101" s="34"/>
    </row>
    <row r="102" spans="1:14" ht="16.5" customHeight="1" x14ac:dyDescent="0.2">
      <c r="A102" s="29"/>
      <c r="B102" s="35"/>
      <c r="C102" s="33"/>
      <c r="D102" s="29"/>
      <c r="E102" s="20" t="s">
        <v>19</v>
      </c>
      <c r="F102" s="2">
        <f>SUM(G102:M102)</f>
        <v>0</v>
      </c>
      <c r="G102" s="4"/>
      <c r="H102" s="4"/>
      <c r="I102" s="4"/>
      <c r="J102" s="4"/>
      <c r="K102" s="4"/>
      <c r="L102" s="4"/>
      <c r="M102" s="4"/>
      <c r="N102" s="34"/>
    </row>
    <row r="103" spans="1:14" ht="16.5" customHeight="1" x14ac:dyDescent="0.2">
      <c r="A103" s="29">
        <v>53</v>
      </c>
      <c r="B103" s="35" t="s">
        <v>96</v>
      </c>
      <c r="C103" s="33" t="s">
        <v>20</v>
      </c>
      <c r="D103" s="29" t="s">
        <v>97</v>
      </c>
      <c r="E103" s="20"/>
      <c r="F103" s="2"/>
      <c r="G103" s="4"/>
      <c r="H103" s="4"/>
      <c r="I103" s="4"/>
      <c r="J103" s="4"/>
      <c r="K103" s="4"/>
      <c r="L103" s="4"/>
      <c r="M103" s="4"/>
      <c r="N103" s="34" t="s">
        <v>98</v>
      </c>
    </row>
    <row r="104" spans="1:14" ht="16.5" customHeight="1" x14ac:dyDescent="0.2">
      <c r="A104" s="29"/>
      <c r="B104" s="35"/>
      <c r="C104" s="33"/>
      <c r="D104" s="29"/>
      <c r="E104" s="20" t="s">
        <v>10</v>
      </c>
      <c r="F104" s="2">
        <f>SUM(F106:F109)</f>
        <v>4500</v>
      </c>
      <c r="G104" s="2">
        <f>SUM(G106:G109)</f>
        <v>0</v>
      </c>
      <c r="H104" s="2">
        <f t="shared" ref="H104:M104" si="12">SUM(H106:H109)</f>
        <v>500</v>
      </c>
      <c r="I104" s="2">
        <f t="shared" si="12"/>
        <v>800</v>
      </c>
      <c r="J104" s="2">
        <f t="shared" si="12"/>
        <v>800</v>
      </c>
      <c r="K104" s="2">
        <f t="shared" si="12"/>
        <v>800</v>
      </c>
      <c r="L104" s="2">
        <f t="shared" si="12"/>
        <v>800</v>
      </c>
      <c r="M104" s="2">
        <f t="shared" si="12"/>
        <v>800</v>
      </c>
      <c r="N104" s="34"/>
    </row>
    <row r="105" spans="1:14" ht="16.5" customHeight="1" x14ac:dyDescent="0.2">
      <c r="A105" s="29"/>
      <c r="B105" s="35"/>
      <c r="C105" s="33"/>
      <c r="D105" s="29"/>
      <c r="E105" s="20" t="s">
        <v>5</v>
      </c>
      <c r="F105" s="2"/>
      <c r="G105" s="2"/>
      <c r="H105" s="2"/>
      <c r="I105" s="2"/>
      <c r="J105" s="2"/>
      <c r="K105" s="2"/>
      <c r="L105" s="2"/>
      <c r="M105" s="2"/>
      <c r="N105" s="34"/>
    </row>
    <row r="106" spans="1:14" ht="16.5" customHeight="1" x14ac:dyDescent="0.2">
      <c r="A106" s="29"/>
      <c r="B106" s="35"/>
      <c r="C106" s="33"/>
      <c r="D106" s="29"/>
      <c r="E106" s="20" t="s">
        <v>14</v>
      </c>
      <c r="F106" s="2">
        <f>SUM(G106:M106)</f>
        <v>0</v>
      </c>
      <c r="G106" s="2"/>
      <c r="H106" s="2"/>
      <c r="I106" s="2"/>
      <c r="J106" s="2"/>
      <c r="K106" s="2"/>
      <c r="L106" s="2"/>
      <c r="M106" s="2"/>
      <c r="N106" s="34"/>
    </row>
    <row r="107" spans="1:14" ht="16.5" customHeight="1" x14ac:dyDescent="0.2">
      <c r="A107" s="29"/>
      <c r="B107" s="35"/>
      <c r="C107" s="33"/>
      <c r="D107" s="29"/>
      <c r="E107" s="20" t="s">
        <v>6</v>
      </c>
      <c r="F107" s="2">
        <f>SUM(G107:M107)</f>
        <v>1500</v>
      </c>
      <c r="G107" s="2"/>
      <c r="H107" s="2"/>
      <c r="I107" s="2">
        <v>300</v>
      </c>
      <c r="J107" s="2">
        <v>300</v>
      </c>
      <c r="K107" s="2">
        <v>300</v>
      </c>
      <c r="L107" s="2">
        <v>300</v>
      </c>
      <c r="M107" s="2">
        <v>300</v>
      </c>
      <c r="N107" s="34"/>
    </row>
    <row r="108" spans="1:14" ht="16.5" customHeight="1" x14ac:dyDescent="0.2">
      <c r="A108" s="29"/>
      <c r="B108" s="35"/>
      <c r="C108" s="33"/>
      <c r="D108" s="29"/>
      <c r="E108" s="20" t="s">
        <v>15</v>
      </c>
      <c r="F108" s="2">
        <f>SUM(G108:M108)</f>
        <v>3000</v>
      </c>
      <c r="G108" s="2"/>
      <c r="H108" s="2">
        <v>500</v>
      </c>
      <c r="I108" s="2">
        <v>500</v>
      </c>
      <c r="J108" s="2">
        <v>500</v>
      </c>
      <c r="K108" s="2">
        <v>500</v>
      </c>
      <c r="L108" s="2">
        <v>500</v>
      </c>
      <c r="M108" s="2">
        <v>500</v>
      </c>
      <c r="N108" s="34"/>
    </row>
    <row r="109" spans="1:14" ht="16.5" customHeight="1" x14ac:dyDescent="0.2">
      <c r="A109" s="29"/>
      <c r="B109" s="35"/>
      <c r="C109" s="33"/>
      <c r="D109" s="29"/>
      <c r="E109" s="20" t="s">
        <v>19</v>
      </c>
      <c r="F109" s="2">
        <f>SUM(G109:M109)</f>
        <v>0</v>
      </c>
      <c r="G109" s="4"/>
      <c r="H109" s="4"/>
      <c r="I109" s="4"/>
      <c r="J109" s="4"/>
      <c r="K109" s="4"/>
      <c r="L109" s="4"/>
      <c r="M109" s="4"/>
      <c r="N109" s="34"/>
    </row>
    <row r="110" spans="1:14" ht="16.5" customHeight="1" x14ac:dyDescent="0.2">
      <c r="A110" s="29">
        <v>54</v>
      </c>
      <c r="B110" s="35" t="s">
        <v>99</v>
      </c>
      <c r="C110" s="33" t="s">
        <v>20</v>
      </c>
      <c r="D110" s="29" t="s">
        <v>97</v>
      </c>
      <c r="E110" s="20"/>
      <c r="F110" s="2"/>
      <c r="G110" s="4"/>
      <c r="H110" s="4"/>
      <c r="I110" s="4"/>
      <c r="J110" s="4"/>
      <c r="K110" s="4"/>
      <c r="L110" s="4"/>
      <c r="M110" s="4"/>
      <c r="N110" s="34" t="s">
        <v>100</v>
      </c>
    </row>
    <row r="111" spans="1:14" ht="16.5" customHeight="1" x14ac:dyDescent="0.2">
      <c r="A111" s="29"/>
      <c r="B111" s="35"/>
      <c r="C111" s="33"/>
      <c r="D111" s="29"/>
      <c r="E111" s="20" t="s">
        <v>10</v>
      </c>
      <c r="F111" s="2">
        <f>SUM(F113:F116)</f>
        <v>1600</v>
      </c>
      <c r="G111" s="2">
        <f>SUM(G113:G116)</f>
        <v>0</v>
      </c>
      <c r="H111" s="2">
        <f t="shared" ref="H111:M111" si="13">SUM(H113:H116)</f>
        <v>100</v>
      </c>
      <c r="I111" s="2">
        <f t="shared" si="13"/>
        <v>300</v>
      </c>
      <c r="J111" s="2">
        <f t="shared" si="13"/>
        <v>300</v>
      </c>
      <c r="K111" s="2">
        <f t="shared" si="13"/>
        <v>300</v>
      </c>
      <c r="L111" s="2">
        <f t="shared" si="13"/>
        <v>300</v>
      </c>
      <c r="M111" s="2">
        <f t="shared" si="13"/>
        <v>300</v>
      </c>
      <c r="N111" s="34"/>
    </row>
    <row r="112" spans="1:14" ht="16.5" customHeight="1" x14ac:dyDescent="0.2">
      <c r="A112" s="29"/>
      <c r="B112" s="35"/>
      <c r="C112" s="33"/>
      <c r="D112" s="29"/>
      <c r="E112" s="20" t="s">
        <v>5</v>
      </c>
      <c r="F112" s="2"/>
      <c r="G112" s="2"/>
      <c r="H112" s="2"/>
      <c r="I112" s="2"/>
      <c r="J112" s="2"/>
      <c r="K112" s="2"/>
      <c r="L112" s="2"/>
      <c r="M112" s="2"/>
      <c r="N112" s="34"/>
    </row>
    <row r="113" spans="1:14" ht="16.5" customHeight="1" x14ac:dyDescent="0.2">
      <c r="A113" s="29"/>
      <c r="B113" s="35"/>
      <c r="C113" s="33"/>
      <c r="D113" s="29"/>
      <c r="E113" s="20" t="s">
        <v>14</v>
      </c>
      <c r="F113" s="2">
        <f>SUM(G113:M113)</f>
        <v>0</v>
      </c>
      <c r="G113" s="2"/>
      <c r="H113" s="2"/>
      <c r="I113" s="2"/>
      <c r="J113" s="2"/>
      <c r="K113" s="2"/>
      <c r="L113" s="2"/>
      <c r="M113" s="2"/>
      <c r="N113" s="34"/>
    </row>
    <row r="114" spans="1:14" ht="16.5" customHeight="1" x14ac:dyDescent="0.2">
      <c r="A114" s="29"/>
      <c r="B114" s="35"/>
      <c r="C114" s="33"/>
      <c r="D114" s="29"/>
      <c r="E114" s="20" t="s">
        <v>6</v>
      </c>
      <c r="F114" s="2">
        <f>SUM(G114:M114)</f>
        <v>1000</v>
      </c>
      <c r="G114" s="2"/>
      <c r="H114" s="23"/>
      <c r="I114" s="2">
        <v>200</v>
      </c>
      <c r="J114" s="2">
        <v>200</v>
      </c>
      <c r="K114" s="2">
        <v>200</v>
      </c>
      <c r="L114" s="2">
        <v>200</v>
      </c>
      <c r="M114" s="2">
        <v>200</v>
      </c>
      <c r="N114" s="34"/>
    </row>
    <row r="115" spans="1:14" ht="16.5" customHeight="1" x14ac:dyDescent="0.2">
      <c r="A115" s="29"/>
      <c r="B115" s="35"/>
      <c r="C115" s="33"/>
      <c r="D115" s="29"/>
      <c r="E115" s="20" t="s">
        <v>15</v>
      </c>
      <c r="F115" s="2">
        <f>SUM(G115:M115)</f>
        <v>600</v>
      </c>
      <c r="G115" s="2"/>
      <c r="H115" s="2">
        <v>100</v>
      </c>
      <c r="I115" s="2">
        <v>100</v>
      </c>
      <c r="J115" s="2">
        <v>100</v>
      </c>
      <c r="K115" s="2">
        <v>100</v>
      </c>
      <c r="L115" s="2">
        <v>100</v>
      </c>
      <c r="M115" s="2">
        <v>100</v>
      </c>
      <c r="N115" s="34"/>
    </row>
    <row r="116" spans="1:14" ht="16.5" customHeight="1" x14ac:dyDescent="0.2">
      <c r="A116" s="29"/>
      <c r="B116" s="35"/>
      <c r="C116" s="33"/>
      <c r="D116" s="29"/>
      <c r="E116" s="20" t="s">
        <v>19</v>
      </c>
      <c r="F116" s="2">
        <f>SUM(G116:M116)</f>
        <v>0</v>
      </c>
      <c r="G116" s="4"/>
      <c r="H116" s="4"/>
      <c r="I116" s="4"/>
      <c r="J116" s="4"/>
      <c r="K116" s="4"/>
      <c r="L116" s="4"/>
      <c r="M116" s="4"/>
      <c r="N116" s="34"/>
    </row>
    <row r="117" spans="1:14" ht="15.75" x14ac:dyDescent="0.25">
      <c r="A117" s="60"/>
      <c r="B117" s="43" t="s">
        <v>12</v>
      </c>
      <c r="C117" s="37"/>
      <c r="D117" s="40"/>
      <c r="E117" s="17"/>
      <c r="F117" s="4"/>
      <c r="G117" s="4"/>
      <c r="H117" s="4"/>
      <c r="I117" s="4"/>
      <c r="J117" s="4"/>
      <c r="K117" s="5"/>
      <c r="L117" s="5"/>
      <c r="M117" s="5"/>
      <c r="N117" s="54"/>
    </row>
    <row r="118" spans="1:14" ht="15.75" x14ac:dyDescent="0.2">
      <c r="A118" s="61"/>
      <c r="B118" s="44"/>
      <c r="C118" s="38"/>
      <c r="D118" s="41"/>
      <c r="E118" s="17" t="s">
        <v>10</v>
      </c>
      <c r="F118" s="4">
        <v>710906.6679</v>
      </c>
      <c r="G118" s="4">
        <v>33428.178</v>
      </c>
      <c r="H118" s="4">
        <v>265632.37294999999</v>
      </c>
      <c r="I118" s="4">
        <v>180178.25995000001</v>
      </c>
      <c r="J118" s="4">
        <v>81922.604999999996</v>
      </c>
      <c r="K118" s="4">
        <v>50445.252</v>
      </c>
      <c r="L118" s="4">
        <v>50700</v>
      </c>
      <c r="M118" s="4">
        <v>48600</v>
      </c>
      <c r="N118" s="55"/>
    </row>
    <row r="119" spans="1:14" ht="16.5" customHeight="1" x14ac:dyDescent="0.25">
      <c r="A119" s="61"/>
      <c r="B119" s="44"/>
      <c r="C119" s="38"/>
      <c r="D119" s="41"/>
      <c r="E119" s="17" t="s">
        <v>5</v>
      </c>
      <c r="F119" s="4"/>
      <c r="G119" s="4"/>
      <c r="H119" s="4"/>
      <c r="I119" s="4"/>
      <c r="J119" s="4"/>
      <c r="K119" s="5"/>
      <c r="L119" s="5"/>
      <c r="M119" s="5"/>
      <c r="N119" s="55"/>
    </row>
    <row r="120" spans="1:14" ht="15.75" x14ac:dyDescent="0.2">
      <c r="A120" s="61"/>
      <c r="B120" s="44"/>
      <c r="C120" s="38"/>
      <c r="D120" s="41"/>
      <c r="E120" s="17" t="s">
        <v>14</v>
      </c>
      <c r="F120" s="4">
        <v>499788.85600000003</v>
      </c>
      <c r="G120" s="4">
        <v>0</v>
      </c>
      <c r="H120" s="4">
        <v>203291.90600000002</v>
      </c>
      <c r="I120" s="4">
        <v>145669.51</v>
      </c>
      <c r="J120" s="4">
        <v>57167.44</v>
      </c>
      <c r="K120" s="4">
        <v>32780</v>
      </c>
      <c r="L120" s="4">
        <v>30880</v>
      </c>
      <c r="M120" s="4">
        <v>30000</v>
      </c>
      <c r="N120" s="55"/>
    </row>
    <row r="121" spans="1:14" ht="15.75" x14ac:dyDescent="0.2">
      <c r="A121" s="61"/>
      <c r="B121" s="44"/>
      <c r="C121" s="38"/>
      <c r="D121" s="41"/>
      <c r="E121" s="17" t="s">
        <v>6</v>
      </c>
      <c r="F121" s="4">
        <v>67706.149000000005</v>
      </c>
      <c r="G121" s="4">
        <v>11061.6</v>
      </c>
      <c r="H121" s="4">
        <v>8258.7219999999998</v>
      </c>
      <c r="I121" s="4">
        <v>8749.33</v>
      </c>
      <c r="J121" s="4">
        <v>11146.244999999999</v>
      </c>
      <c r="K121" s="4">
        <v>7990.2520000000004</v>
      </c>
      <c r="L121" s="4">
        <v>10700</v>
      </c>
      <c r="M121" s="4">
        <v>9800</v>
      </c>
      <c r="N121" s="55"/>
    </row>
    <row r="122" spans="1:14" ht="15.75" x14ac:dyDescent="0.2">
      <c r="A122" s="61"/>
      <c r="B122" s="44"/>
      <c r="C122" s="38"/>
      <c r="D122" s="41"/>
      <c r="E122" s="17" t="s">
        <v>15</v>
      </c>
      <c r="F122" s="4">
        <v>104178.6629</v>
      </c>
      <c r="G122" s="4">
        <v>13713.578000000001</v>
      </c>
      <c r="H122" s="4">
        <v>48791.744949999993</v>
      </c>
      <c r="I122" s="4">
        <v>20469.41995</v>
      </c>
      <c r="J122" s="4">
        <v>8608.92</v>
      </c>
      <c r="K122" s="4">
        <v>4675</v>
      </c>
      <c r="L122" s="4">
        <v>4120</v>
      </c>
      <c r="M122" s="4">
        <v>3800</v>
      </c>
      <c r="N122" s="55"/>
    </row>
    <row r="123" spans="1:14" ht="15.75" x14ac:dyDescent="0.2">
      <c r="A123" s="62"/>
      <c r="B123" s="45"/>
      <c r="C123" s="39"/>
      <c r="D123" s="42"/>
      <c r="E123" s="17" t="s">
        <v>19</v>
      </c>
      <c r="F123" s="4">
        <v>39233</v>
      </c>
      <c r="G123" s="4">
        <v>8653</v>
      </c>
      <c r="H123" s="4">
        <v>5290</v>
      </c>
      <c r="I123" s="4">
        <v>5290</v>
      </c>
      <c r="J123" s="4">
        <v>5000</v>
      </c>
      <c r="K123" s="4">
        <v>5000</v>
      </c>
      <c r="L123" s="4">
        <v>5000</v>
      </c>
      <c r="M123" s="4">
        <v>5000</v>
      </c>
      <c r="N123" s="56"/>
    </row>
    <row r="124" spans="1:14" ht="20.25" x14ac:dyDescent="0.2">
      <c r="A124" s="30" t="s">
        <v>31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7"/>
    </row>
    <row r="125" spans="1:14" ht="16.5" customHeight="1" x14ac:dyDescent="0.2">
      <c r="A125" s="29">
        <v>1</v>
      </c>
      <c r="B125" s="35" t="s">
        <v>32</v>
      </c>
      <c r="C125" s="33" t="s">
        <v>20</v>
      </c>
      <c r="D125" s="29" t="s">
        <v>33</v>
      </c>
      <c r="E125" s="20"/>
      <c r="F125" s="2"/>
      <c r="G125" s="2"/>
      <c r="H125" s="2"/>
      <c r="I125" s="2"/>
      <c r="J125" s="2"/>
      <c r="K125" s="3"/>
      <c r="L125" s="3"/>
      <c r="M125" s="3"/>
      <c r="N125" s="34" t="s">
        <v>34</v>
      </c>
    </row>
    <row r="126" spans="1:14" ht="15.75" x14ac:dyDescent="0.2">
      <c r="A126" s="29"/>
      <c r="B126" s="35"/>
      <c r="C126" s="33"/>
      <c r="D126" s="29"/>
      <c r="E126" s="20" t="s">
        <v>10</v>
      </c>
      <c r="F126" s="2">
        <f>SUM(F128:F131)</f>
        <v>5990</v>
      </c>
      <c r="G126" s="2">
        <f t="shared" ref="G126:M126" si="14">SUM(G128:G131)</f>
        <v>291</v>
      </c>
      <c r="H126" s="2">
        <f t="shared" si="14"/>
        <v>699</v>
      </c>
      <c r="I126" s="2">
        <f t="shared" si="14"/>
        <v>1000</v>
      </c>
      <c r="J126" s="2">
        <f t="shared" si="14"/>
        <v>1000</v>
      </c>
      <c r="K126" s="2">
        <f t="shared" si="14"/>
        <v>1000</v>
      </c>
      <c r="L126" s="2">
        <f t="shared" si="14"/>
        <v>1000</v>
      </c>
      <c r="M126" s="2">
        <f t="shared" si="14"/>
        <v>1000</v>
      </c>
      <c r="N126" s="34"/>
    </row>
    <row r="127" spans="1:14" ht="15.75" x14ac:dyDescent="0.2">
      <c r="A127" s="29"/>
      <c r="B127" s="35"/>
      <c r="C127" s="33"/>
      <c r="D127" s="29"/>
      <c r="E127" s="20" t="s">
        <v>5</v>
      </c>
      <c r="F127" s="2"/>
      <c r="G127" s="2"/>
      <c r="H127" s="2"/>
      <c r="I127" s="2"/>
      <c r="J127" s="2"/>
      <c r="K127" s="3"/>
      <c r="L127" s="3"/>
      <c r="M127" s="3"/>
      <c r="N127" s="34"/>
    </row>
    <row r="128" spans="1:14" ht="15.75" x14ac:dyDescent="0.2">
      <c r="A128" s="29"/>
      <c r="B128" s="35"/>
      <c r="C128" s="33"/>
      <c r="D128" s="29"/>
      <c r="E128" s="20" t="s">
        <v>14</v>
      </c>
      <c r="F128" s="2">
        <f>SUM(G128:M128)</f>
        <v>0</v>
      </c>
      <c r="G128" s="2"/>
      <c r="H128" s="2"/>
      <c r="I128" s="2"/>
      <c r="J128" s="2"/>
      <c r="K128" s="3"/>
      <c r="L128" s="3"/>
      <c r="M128" s="3"/>
      <c r="N128" s="34"/>
    </row>
    <row r="129" spans="1:14" ht="15.75" x14ac:dyDescent="0.2">
      <c r="A129" s="29"/>
      <c r="B129" s="35"/>
      <c r="C129" s="33"/>
      <c r="D129" s="29"/>
      <c r="E129" s="20" t="s">
        <v>6</v>
      </c>
      <c r="F129" s="2">
        <f>SUM(G129:M129)</f>
        <v>2990</v>
      </c>
      <c r="G129" s="2">
        <v>291</v>
      </c>
      <c r="H129" s="2">
        <v>199</v>
      </c>
      <c r="I129" s="2">
        <v>500</v>
      </c>
      <c r="J129" s="2">
        <v>500</v>
      </c>
      <c r="K129" s="2">
        <v>500</v>
      </c>
      <c r="L129" s="2">
        <v>500</v>
      </c>
      <c r="M129" s="2">
        <v>500</v>
      </c>
      <c r="N129" s="34"/>
    </row>
    <row r="130" spans="1:14" ht="15.75" x14ac:dyDescent="0.2">
      <c r="A130" s="29"/>
      <c r="B130" s="35"/>
      <c r="C130" s="33"/>
      <c r="D130" s="29"/>
      <c r="E130" s="20" t="s">
        <v>15</v>
      </c>
      <c r="F130" s="2">
        <f>SUM(G130:M130)</f>
        <v>3000</v>
      </c>
      <c r="G130" s="2"/>
      <c r="H130" s="2">
        <v>500</v>
      </c>
      <c r="I130" s="2">
        <v>500</v>
      </c>
      <c r="J130" s="2">
        <v>500</v>
      </c>
      <c r="K130" s="2">
        <v>500</v>
      </c>
      <c r="L130" s="2">
        <v>500</v>
      </c>
      <c r="M130" s="2">
        <v>500</v>
      </c>
      <c r="N130" s="34"/>
    </row>
    <row r="131" spans="1:14" ht="15.75" x14ac:dyDescent="0.2">
      <c r="A131" s="29"/>
      <c r="B131" s="35"/>
      <c r="C131" s="33"/>
      <c r="D131" s="29"/>
      <c r="E131" s="20" t="s">
        <v>19</v>
      </c>
      <c r="F131" s="2">
        <f>SUM(G131:M131)</f>
        <v>0</v>
      </c>
      <c r="G131" s="2"/>
      <c r="H131" s="2"/>
      <c r="I131" s="2"/>
      <c r="J131" s="2"/>
      <c r="K131" s="3"/>
      <c r="L131" s="3"/>
      <c r="M131" s="3"/>
      <c r="N131" s="34"/>
    </row>
    <row r="132" spans="1:14" ht="15.75" customHeight="1" x14ac:dyDescent="0.2">
      <c r="A132" s="29">
        <v>3</v>
      </c>
      <c r="B132" s="35" t="s">
        <v>101</v>
      </c>
      <c r="C132" s="33" t="s">
        <v>20</v>
      </c>
      <c r="D132" s="29" t="s">
        <v>94</v>
      </c>
      <c r="E132" s="20"/>
      <c r="F132" s="2"/>
      <c r="G132" s="2"/>
      <c r="H132" s="2"/>
      <c r="I132" s="2"/>
      <c r="J132" s="2"/>
      <c r="K132" s="3"/>
      <c r="L132" s="3"/>
      <c r="M132" s="3"/>
      <c r="N132" s="34" t="s">
        <v>102</v>
      </c>
    </row>
    <row r="133" spans="1:14" ht="15.75" x14ac:dyDescent="0.2">
      <c r="A133" s="29"/>
      <c r="B133" s="35"/>
      <c r="C133" s="33"/>
      <c r="D133" s="29"/>
      <c r="E133" s="20" t="s">
        <v>10</v>
      </c>
      <c r="F133" s="2">
        <f>SUM(F135:F138)</f>
        <v>1100</v>
      </c>
      <c r="G133" s="2">
        <f t="shared" ref="G133:M133" si="15">SUM(G135:G138)</f>
        <v>0</v>
      </c>
      <c r="H133" s="2">
        <f t="shared" si="15"/>
        <v>100</v>
      </c>
      <c r="I133" s="2">
        <f t="shared" si="15"/>
        <v>200</v>
      </c>
      <c r="J133" s="2">
        <f t="shared" si="15"/>
        <v>200</v>
      </c>
      <c r="K133" s="2">
        <f t="shared" si="15"/>
        <v>200</v>
      </c>
      <c r="L133" s="2">
        <f t="shared" si="15"/>
        <v>200</v>
      </c>
      <c r="M133" s="2">
        <f t="shared" si="15"/>
        <v>200</v>
      </c>
      <c r="N133" s="34"/>
    </row>
    <row r="134" spans="1:14" ht="15.75" x14ac:dyDescent="0.2">
      <c r="A134" s="29"/>
      <c r="B134" s="35"/>
      <c r="C134" s="33"/>
      <c r="D134" s="29"/>
      <c r="E134" s="20" t="s">
        <v>5</v>
      </c>
      <c r="F134" s="2"/>
      <c r="G134" s="2"/>
      <c r="H134" s="2"/>
      <c r="I134" s="2"/>
      <c r="J134" s="2"/>
      <c r="K134" s="3"/>
      <c r="L134" s="3"/>
      <c r="M134" s="3"/>
      <c r="N134" s="34"/>
    </row>
    <row r="135" spans="1:14" ht="15.75" x14ac:dyDescent="0.2">
      <c r="A135" s="29"/>
      <c r="B135" s="35"/>
      <c r="C135" s="33"/>
      <c r="D135" s="29"/>
      <c r="E135" s="20" t="s">
        <v>14</v>
      </c>
      <c r="F135" s="2">
        <f>SUM(G135:M135)</f>
        <v>0</v>
      </c>
      <c r="G135" s="2"/>
      <c r="H135" s="2"/>
      <c r="I135" s="2"/>
      <c r="J135" s="2"/>
      <c r="K135" s="3"/>
      <c r="L135" s="3"/>
      <c r="M135" s="3"/>
      <c r="N135" s="34"/>
    </row>
    <row r="136" spans="1:14" ht="15.75" x14ac:dyDescent="0.2">
      <c r="A136" s="29"/>
      <c r="B136" s="35"/>
      <c r="C136" s="33"/>
      <c r="D136" s="29"/>
      <c r="E136" s="20" t="s">
        <v>6</v>
      </c>
      <c r="F136" s="2">
        <f>SUM(G136:M136)</f>
        <v>500</v>
      </c>
      <c r="G136" s="2"/>
      <c r="H136" s="23"/>
      <c r="I136" s="2">
        <v>100</v>
      </c>
      <c r="J136" s="2">
        <v>100</v>
      </c>
      <c r="K136" s="2">
        <v>100</v>
      </c>
      <c r="L136" s="2">
        <v>100</v>
      </c>
      <c r="M136" s="2">
        <v>100</v>
      </c>
      <c r="N136" s="34"/>
    </row>
    <row r="137" spans="1:14" ht="15.75" x14ac:dyDescent="0.2">
      <c r="A137" s="29"/>
      <c r="B137" s="35"/>
      <c r="C137" s="33"/>
      <c r="D137" s="29"/>
      <c r="E137" s="20" t="s">
        <v>15</v>
      </c>
      <c r="F137" s="2">
        <f>SUM(G137:M137)</f>
        <v>600</v>
      </c>
      <c r="G137" s="2"/>
      <c r="H137" s="2">
        <v>100</v>
      </c>
      <c r="I137" s="2">
        <v>100</v>
      </c>
      <c r="J137" s="2">
        <v>100</v>
      </c>
      <c r="K137" s="2">
        <v>100</v>
      </c>
      <c r="L137" s="2">
        <v>100</v>
      </c>
      <c r="M137" s="2">
        <v>100</v>
      </c>
      <c r="N137" s="34"/>
    </row>
    <row r="138" spans="1:14" ht="15.75" x14ac:dyDescent="0.2">
      <c r="A138" s="29"/>
      <c r="B138" s="35"/>
      <c r="C138" s="33"/>
      <c r="D138" s="29"/>
      <c r="E138" s="20" t="s">
        <v>19</v>
      </c>
      <c r="F138" s="2">
        <f>SUM(G138:M138)</f>
        <v>0</v>
      </c>
      <c r="G138" s="2"/>
      <c r="H138" s="2"/>
      <c r="I138" s="2"/>
      <c r="J138" s="2"/>
      <c r="K138" s="3"/>
      <c r="L138" s="3"/>
      <c r="M138" s="3"/>
      <c r="N138" s="34"/>
    </row>
    <row r="139" spans="1:14" ht="15.75" customHeight="1" x14ac:dyDescent="0.2">
      <c r="A139" s="29">
        <v>5</v>
      </c>
      <c r="B139" s="35" t="s">
        <v>103</v>
      </c>
      <c r="C139" s="33" t="s">
        <v>104</v>
      </c>
      <c r="D139" s="29" t="s">
        <v>105</v>
      </c>
      <c r="E139" s="20"/>
      <c r="F139" s="2"/>
      <c r="G139" s="2"/>
      <c r="H139" s="2"/>
      <c r="I139" s="2"/>
      <c r="J139" s="2"/>
      <c r="K139" s="3"/>
      <c r="L139" s="3"/>
      <c r="M139" s="3"/>
      <c r="N139" s="34" t="s">
        <v>106</v>
      </c>
    </row>
    <row r="140" spans="1:14" ht="15.75" x14ac:dyDescent="0.2">
      <c r="A140" s="29"/>
      <c r="B140" s="35"/>
      <c r="C140" s="33"/>
      <c r="D140" s="29"/>
      <c r="E140" s="20" t="s">
        <v>10</v>
      </c>
      <c r="F140" s="2">
        <f>SUM(F142:F145)</f>
        <v>500</v>
      </c>
      <c r="G140" s="2">
        <f t="shared" ref="G140:M140" si="16">SUM(G142:G145)</f>
        <v>0</v>
      </c>
      <c r="H140" s="2">
        <f t="shared" si="16"/>
        <v>0</v>
      </c>
      <c r="I140" s="2">
        <f t="shared" si="16"/>
        <v>100</v>
      </c>
      <c r="J140" s="2">
        <f t="shared" si="16"/>
        <v>100</v>
      </c>
      <c r="K140" s="2">
        <f t="shared" si="16"/>
        <v>100</v>
      </c>
      <c r="L140" s="2">
        <f t="shared" si="16"/>
        <v>100</v>
      </c>
      <c r="M140" s="2">
        <f t="shared" si="16"/>
        <v>100</v>
      </c>
      <c r="N140" s="34"/>
    </row>
    <row r="141" spans="1:14" ht="15.75" x14ac:dyDescent="0.2">
      <c r="A141" s="29"/>
      <c r="B141" s="35"/>
      <c r="C141" s="33"/>
      <c r="D141" s="29"/>
      <c r="E141" s="20" t="s">
        <v>5</v>
      </c>
      <c r="F141" s="2"/>
      <c r="G141" s="2"/>
      <c r="H141" s="2"/>
      <c r="I141" s="2"/>
      <c r="J141" s="2"/>
      <c r="K141" s="3"/>
      <c r="L141" s="3"/>
      <c r="M141" s="3"/>
      <c r="N141" s="34"/>
    </row>
    <row r="142" spans="1:14" ht="15.75" x14ac:dyDescent="0.2">
      <c r="A142" s="29"/>
      <c r="B142" s="35"/>
      <c r="C142" s="33"/>
      <c r="D142" s="29"/>
      <c r="E142" s="20" t="s">
        <v>14</v>
      </c>
      <c r="F142" s="2">
        <f>SUM(G142:M142)</f>
        <v>0</v>
      </c>
      <c r="G142" s="2"/>
      <c r="H142" s="2"/>
      <c r="I142" s="2"/>
      <c r="J142" s="2"/>
      <c r="K142" s="3"/>
      <c r="L142" s="3"/>
      <c r="M142" s="3"/>
      <c r="N142" s="34"/>
    </row>
    <row r="143" spans="1:14" ht="15.75" x14ac:dyDescent="0.2">
      <c r="A143" s="29"/>
      <c r="B143" s="35"/>
      <c r="C143" s="33"/>
      <c r="D143" s="29"/>
      <c r="E143" s="20" t="s">
        <v>6</v>
      </c>
      <c r="F143" s="2">
        <f>SUM(G143:M143)</f>
        <v>500</v>
      </c>
      <c r="G143" s="2"/>
      <c r="H143" s="23"/>
      <c r="I143" s="2">
        <v>100</v>
      </c>
      <c r="J143" s="2">
        <v>100</v>
      </c>
      <c r="K143" s="2">
        <v>100</v>
      </c>
      <c r="L143" s="2">
        <v>100</v>
      </c>
      <c r="M143" s="2">
        <v>100</v>
      </c>
      <c r="N143" s="34"/>
    </row>
    <row r="144" spans="1:14" ht="15.75" x14ac:dyDescent="0.2">
      <c r="A144" s="29"/>
      <c r="B144" s="35"/>
      <c r="C144" s="33"/>
      <c r="D144" s="29"/>
      <c r="E144" s="20" t="s">
        <v>15</v>
      </c>
      <c r="F144" s="2">
        <f>SUM(G144:M144)</f>
        <v>0</v>
      </c>
      <c r="G144" s="2"/>
      <c r="H144" s="2"/>
      <c r="I144" s="2"/>
      <c r="J144" s="2"/>
      <c r="K144" s="2"/>
      <c r="L144" s="2"/>
      <c r="M144" s="2"/>
      <c r="N144" s="34"/>
    </row>
    <row r="145" spans="1:14" ht="15.75" x14ac:dyDescent="0.2">
      <c r="A145" s="29"/>
      <c r="B145" s="35"/>
      <c r="C145" s="33"/>
      <c r="D145" s="29"/>
      <c r="E145" s="20" t="s">
        <v>19</v>
      </c>
      <c r="F145" s="2">
        <f>SUM(G145:M145)</f>
        <v>0</v>
      </c>
      <c r="G145" s="2"/>
      <c r="H145" s="2"/>
      <c r="I145" s="2"/>
      <c r="J145" s="2"/>
      <c r="K145" s="3"/>
      <c r="L145" s="3"/>
      <c r="M145" s="3"/>
      <c r="N145" s="34"/>
    </row>
    <row r="146" spans="1:14" ht="15.75" x14ac:dyDescent="0.2">
      <c r="A146" s="36"/>
      <c r="B146" s="27" t="s">
        <v>35</v>
      </c>
      <c r="C146" s="28"/>
      <c r="D146" s="29"/>
      <c r="E146" s="20"/>
      <c r="F146" s="2"/>
      <c r="G146" s="2"/>
      <c r="H146" s="2"/>
      <c r="I146" s="2"/>
      <c r="J146" s="2"/>
      <c r="K146" s="3"/>
      <c r="L146" s="3"/>
      <c r="M146" s="3"/>
      <c r="N146" s="24"/>
    </row>
    <row r="147" spans="1:14" ht="15.75" x14ac:dyDescent="0.2">
      <c r="A147" s="36"/>
      <c r="B147" s="27"/>
      <c r="C147" s="28"/>
      <c r="D147" s="29"/>
      <c r="E147" s="17" t="s">
        <v>10</v>
      </c>
      <c r="F147" s="4">
        <v>10590</v>
      </c>
      <c r="G147" s="4">
        <v>291</v>
      </c>
      <c r="H147" s="4">
        <v>1299</v>
      </c>
      <c r="I147" s="4">
        <v>1800</v>
      </c>
      <c r="J147" s="4">
        <v>1800</v>
      </c>
      <c r="K147" s="4">
        <v>1800</v>
      </c>
      <c r="L147" s="4">
        <v>1800</v>
      </c>
      <c r="M147" s="4">
        <v>1800</v>
      </c>
      <c r="N147" s="24"/>
    </row>
    <row r="148" spans="1:14" ht="17.25" customHeight="1" x14ac:dyDescent="0.25">
      <c r="A148" s="36"/>
      <c r="B148" s="27"/>
      <c r="C148" s="28"/>
      <c r="D148" s="29"/>
      <c r="E148" s="17" t="s">
        <v>5</v>
      </c>
      <c r="F148" s="4"/>
      <c r="G148" s="4"/>
      <c r="H148" s="4"/>
      <c r="I148" s="4"/>
      <c r="J148" s="4"/>
      <c r="K148" s="5"/>
      <c r="L148" s="5"/>
      <c r="M148" s="5"/>
      <c r="N148" s="24"/>
    </row>
    <row r="149" spans="1:14" ht="15.75" x14ac:dyDescent="0.2">
      <c r="A149" s="36"/>
      <c r="B149" s="27"/>
      <c r="C149" s="28"/>
      <c r="D149" s="29"/>
      <c r="E149" s="17" t="s">
        <v>14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24"/>
    </row>
    <row r="150" spans="1:14" ht="15.75" x14ac:dyDescent="0.2">
      <c r="A150" s="36"/>
      <c r="B150" s="27"/>
      <c r="C150" s="28"/>
      <c r="D150" s="29"/>
      <c r="E150" s="17" t="s">
        <v>6</v>
      </c>
      <c r="F150" s="4">
        <v>3990</v>
      </c>
      <c r="G150" s="4">
        <v>291</v>
      </c>
      <c r="H150" s="4">
        <v>199</v>
      </c>
      <c r="I150" s="4">
        <v>700</v>
      </c>
      <c r="J150" s="4">
        <v>700</v>
      </c>
      <c r="K150" s="4">
        <v>700</v>
      </c>
      <c r="L150" s="4">
        <v>700</v>
      </c>
      <c r="M150" s="4">
        <v>700</v>
      </c>
      <c r="N150" s="24"/>
    </row>
    <row r="151" spans="1:14" ht="15.75" x14ac:dyDescent="0.2">
      <c r="A151" s="36"/>
      <c r="B151" s="27"/>
      <c r="C151" s="28"/>
      <c r="D151" s="29"/>
      <c r="E151" s="17" t="s">
        <v>15</v>
      </c>
      <c r="F151" s="4">
        <v>6600</v>
      </c>
      <c r="G151" s="4">
        <v>0</v>
      </c>
      <c r="H151" s="4">
        <v>1100</v>
      </c>
      <c r="I151" s="4">
        <v>1100</v>
      </c>
      <c r="J151" s="4">
        <v>1100</v>
      </c>
      <c r="K151" s="4">
        <v>1100</v>
      </c>
      <c r="L151" s="4">
        <v>1100</v>
      </c>
      <c r="M151" s="4">
        <v>1100</v>
      </c>
      <c r="N151" s="24"/>
    </row>
    <row r="152" spans="1:14" ht="15.75" x14ac:dyDescent="0.2">
      <c r="A152" s="36"/>
      <c r="B152" s="27"/>
      <c r="C152" s="28"/>
      <c r="D152" s="29"/>
      <c r="E152" s="17" t="s">
        <v>19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24"/>
    </row>
    <row r="153" spans="1:14" ht="20.25" x14ac:dyDescent="0.2">
      <c r="A153" s="30" t="s">
        <v>45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16"/>
    </row>
    <row r="154" spans="1:14" ht="16.5" customHeight="1" x14ac:dyDescent="0.2">
      <c r="A154" s="29">
        <v>1</v>
      </c>
      <c r="B154" s="35" t="s">
        <v>55</v>
      </c>
      <c r="C154" s="29" t="s">
        <v>20</v>
      </c>
      <c r="D154" s="29" t="s">
        <v>115</v>
      </c>
      <c r="E154" s="19"/>
      <c r="F154" s="19"/>
      <c r="G154" s="19"/>
      <c r="H154" s="19"/>
      <c r="I154" s="19"/>
      <c r="J154" s="19"/>
      <c r="K154" s="19"/>
      <c r="L154" s="19"/>
      <c r="M154" s="19"/>
      <c r="N154" s="34" t="s">
        <v>56</v>
      </c>
    </row>
    <row r="155" spans="1:14" ht="16.5" customHeight="1" x14ac:dyDescent="0.2">
      <c r="A155" s="29"/>
      <c r="B155" s="35"/>
      <c r="C155" s="29"/>
      <c r="D155" s="29"/>
      <c r="E155" s="20" t="s">
        <v>10</v>
      </c>
      <c r="F155" s="2">
        <f>SUM(F157:F160)</f>
        <v>23000</v>
      </c>
      <c r="G155" s="2">
        <f t="shared" ref="G155:M155" si="17">SUM(G157:G160)</f>
        <v>0</v>
      </c>
      <c r="H155" s="2">
        <f t="shared" si="17"/>
        <v>23000</v>
      </c>
      <c r="I155" s="2">
        <f t="shared" si="17"/>
        <v>0</v>
      </c>
      <c r="J155" s="2">
        <f t="shared" si="17"/>
        <v>0</v>
      </c>
      <c r="K155" s="2">
        <f t="shared" si="17"/>
        <v>0</v>
      </c>
      <c r="L155" s="2">
        <f t="shared" si="17"/>
        <v>0</v>
      </c>
      <c r="M155" s="2">
        <f t="shared" si="17"/>
        <v>0</v>
      </c>
      <c r="N155" s="34"/>
    </row>
    <row r="156" spans="1:14" ht="17.25" customHeight="1" x14ac:dyDescent="0.2">
      <c r="A156" s="29"/>
      <c r="B156" s="35"/>
      <c r="C156" s="29"/>
      <c r="D156" s="29"/>
      <c r="E156" s="20" t="s">
        <v>5</v>
      </c>
      <c r="F156" s="2"/>
      <c r="G156" s="2"/>
      <c r="H156" s="2"/>
      <c r="I156" s="2"/>
      <c r="J156" s="2"/>
      <c r="K156" s="3"/>
      <c r="L156" s="3"/>
      <c r="M156" s="3"/>
      <c r="N156" s="34"/>
    </row>
    <row r="157" spans="1:14" ht="16.5" customHeight="1" x14ac:dyDescent="0.2">
      <c r="A157" s="29"/>
      <c r="B157" s="35"/>
      <c r="C157" s="29"/>
      <c r="D157" s="29"/>
      <c r="E157" s="20" t="s">
        <v>14</v>
      </c>
      <c r="F157" s="2">
        <f>SUM(G157:M157)</f>
        <v>18446.444000000003</v>
      </c>
      <c r="G157" s="2"/>
      <c r="H157" s="2">
        <f>23000-H158-H159</f>
        <v>18446.444000000003</v>
      </c>
      <c r="I157" s="2"/>
      <c r="J157" s="2"/>
      <c r="K157" s="3"/>
      <c r="L157" s="3"/>
      <c r="M157" s="3"/>
      <c r="N157" s="34"/>
    </row>
    <row r="158" spans="1:14" ht="18" customHeight="1" x14ac:dyDescent="0.2">
      <c r="A158" s="29"/>
      <c r="B158" s="35"/>
      <c r="C158" s="29"/>
      <c r="D158" s="29"/>
      <c r="E158" s="20" t="s">
        <v>6</v>
      </c>
      <c r="F158" s="2">
        <f>SUM(G158:M158)</f>
        <v>2276.7779999999998</v>
      </c>
      <c r="G158" s="2"/>
      <c r="H158" s="2">
        <v>2276.7779999999998</v>
      </c>
      <c r="I158" s="2"/>
      <c r="J158" s="2"/>
      <c r="K158" s="2"/>
      <c r="L158" s="2"/>
      <c r="M158" s="2"/>
      <c r="N158" s="34"/>
    </row>
    <row r="159" spans="1:14" ht="17.25" customHeight="1" x14ac:dyDescent="0.2">
      <c r="A159" s="29"/>
      <c r="B159" s="35"/>
      <c r="C159" s="29"/>
      <c r="D159" s="29"/>
      <c r="E159" s="20" t="s">
        <v>15</v>
      </c>
      <c r="F159" s="2">
        <f>SUM(G159:M159)</f>
        <v>2276.7779999999998</v>
      </c>
      <c r="G159" s="2"/>
      <c r="H159" s="2">
        <v>2276.7779999999998</v>
      </c>
      <c r="I159" s="2"/>
      <c r="J159" s="2"/>
      <c r="K159" s="2"/>
      <c r="L159" s="2"/>
      <c r="M159" s="2"/>
      <c r="N159" s="34"/>
    </row>
    <row r="160" spans="1:14" ht="30.75" customHeight="1" x14ac:dyDescent="0.2">
      <c r="A160" s="29"/>
      <c r="B160" s="35"/>
      <c r="C160" s="29"/>
      <c r="D160" s="29"/>
      <c r="E160" s="20" t="s">
        <v>19</v>
      </c>
      <c r="F160" s="2">
        <f>SUM(G160:M160)</f>
        <v>0</v>
      </c>
      <c r="G160" s="2"/>
      <c r="H160" s="2"/>
      <c r="I160" s="2"/>
      <c r="J160" s="2"/>
      <c r="K160" s="3"/>
      <c r="L160" s="3"/>
      <c r="M160" s="3"/>
      <c r="N160" s="34"/>
    </row>
    <row r="161" spans="1:14" ht="18" customHeight="1" x14ac:dyDescent="0.2">
      <c r="A161" s="29">
        <v>2</v>
      </c>
      <c r="B161" s="35" t="s">
        <v>107</v>
      </c>
      <c r="C161" s="29" t="s">
        <v>20</v>
      </c>
      <c r="D161" s="29" t="s">
        <v>94</v>
      </c>
      <c r="E161" s="20"/>
      <c r="F161" s="2"/>
      <c r="G161" s="2"/>
      <c r="H161" s="2"/>
      <c r="I161" s="2"/>
      <c r="J161" s="2"/>
      <c r="K161" s="3"/>
      <c r="L161" s="3"/>
      <c r="M161" s="3"/>
      <c r="N161" s="34" t="s">
        <v>108</v>
      </c>
    </row>
    <row r="162" spans="1:14" ht="15.75" x14ac:dyDescent="0.2">
      <c r="A162" s="29"/>
      <c r="B162" s="35"/>
      <c r="C162" s="29"/>
      <c r="D162" s="29"/>
      <c r="E162" s="20" t="s">
        <v>10</v>
      </c>
      <c r="F162" s="2">
        <f>SUM(F164:F167)</f>
        <v>10500</v>
      </c>
      <c r="G162" s="2">
        <f t="shared" ref="G162:M162" si="18">SUM(G164:G167)</f>
        <v>0</v>
      </c>
      <c r="H162" s="2">
        <f t="shared" si="18"/>
        <v>1000</v>
      </c>
      <c r="I162" s="2">
        <f t="shared" si="18"/>
        <v>1500</v>
      </c>
      <c r="J162" s="2">
        <f t="shared" si="18"/>
        <v>2000</v>
      </c>
      <c r="K162" s="2">
        <f t="shared" si="18"/>
        <v>2000</v>
      </c>
      <c r="L162" s="2">
        <f t="shared" si="18"/>
        <v>2000</v>
      </c>
      <c r="M162" s="2">
        <f t="shared" si="18"/>
        <v>2000</v>
      </c>
      <c r="N162" s="34"/>
    </row>
    <row r="163" spans="1:14" ht="15.75" x14ac:dyDescent="0.2">
      <c r="A163" s="29"/>
      <c r="B163" s="35"/>
      <c r="C163" s="29"/>
      <c r="D163" s="29"/>
      <c r="E163" s="20" t="s">
        <v>5</v>
      </c>
      <c r="F163" s="2"/>
      <c r="G163" s="2"/>
      <c r="H163" s="2"/>
      <c r="I163" s="2"/>
      <c r="J163" s="2"/>
      <c r="K163" s="3"/>
      <c r="L163" s="3"/>
      <c r="M163" s="3"/>
      <c r="N163" s="34"/>
    </row>
    <row r="164" spans="1:14" ht="15.75" x14ac:dyDescent="0.2">
      <c r="A164" s="29"/>
      <c r="B164" s="35"/>
      <c r="C164" s="29"/>
      <c r="D164" s="29"/>
      <c r="E164" s="20" t="s">
        <v>14</v>
      </c>
      <c r="F164" s="2">
        <f>SUM(G164:M164)</f>
        <v>0</v>
      </c>
      <c r="G164" s="2"/>
      <c r="H164" s="2"/>
      <c r="I164" s="2"/>
      <c r="J164" s="2"/>
      <c r="K164" s="2"/>
      <c r="L164" s="2"/>
      <c r="M164" s="2"/>
      <c r="N164" s="34"/>
    </row>
    <row r="165" spans="1:14" ht="15.75" x14ac:dyDescent="0.2">
      <c r="A165" s="29"/>
      <c r="B165" s="35"/>
      <c r="C165" s="29"/>
      <c r="D165" s="29"/>
      <c r="E165" s="20" t="s">
        <v>6</v>
      </c>
      <c r="F165" s="2">
        <f>SUM(G165:M165)</f>
        <v>4500</v>
      </c>
      <c r="G165" s="2"/>
      <c r="H165" s="23"/>
      <c r="I165" s="2">
        <v>500</v>
      </c>
      <c r="J165" s="2">
        <v>1000</v>
      </c>
      <c r="K165" s="2">
        <v>1000</v>
      </c>
      <c r="L165" s="2">
        <v>1000</v>
      </c>
      <c r="M165" s="2">
        <v>1000</v>
      </c>
      <c r="N165" s="34"/>
    </row>
    <row r="166" spans="1:14" ht="15.75" x14ac:dyDescent="0.2">
      <c r="A166" s="29"/>
      <c r="B166" s="35"/>
      <c r="C166" s="29"/>
      <c r="D166" s="29"/>
      <c r="E166" s="20" t="s">
        <v>15</v>
      </c>
      <c r="F166" s="2">
        <f>SUM(G166:M166)</f>
        <v>6000</v>
      </c>
      <c r="G166" s="2"/>
      <c r="H166" s="2">
        <v>1000</v>
      </c>
      <c r="I166" s="2">
        <v>1000</v>
      </c>
      <c r="J166" s="2">
        <v>1000</v>
      </c>
      <c r="K166" s="2">
        <v>1000</v>
      </c>
      <c r="L166" s="2">
        <v>1000</v>
      </c>
      <c r="M166" s="2">
        <v>1000</v>
      </c>
      <c r="N166" s="34"/>
    </row>
    <row r="167" spans="1:14" ht="15.75" x14ac:dyDescent="0.2">
      <c r="A167" s="29"/>
      <c r="B167" s="35"/>
      <c r="C167" s="29"/>
      <c r="D167" s="29"/>
      <c r="E167" s="20" t="s">
        <v>19</v>
      </c>
      <c r="F167" s="2">
        <f>SUM(G167:M167)</f>
        <v>0</v>
      </c>
      <c r="G167" s="2"/>
      <c r="H167" s="2"/>
      <c r="I167" s="2"/>
      <c r="J167" s="2"/>
      <c r="K167" s="3"/>
      <c r="L167" s="3"/>
      <c r="M167" s="3"/>
      <c r="N167" s="34"/>
    </row>
    <row r="168" spans="1:14" ht="15.75" customHeight="1" x14ac:dyDescent="0.2">
      <c r="A168" s="29">
        <v>4</v>
      </c>
      <c r="B168" s="35" t="s">
        <v>109</v>
      </c>
      <c r="C168" s="29" t="s">
        <v>20</v>
      </c>
      <c r="D168" s="29" t="s">
        <v>105</v>
      </c>
      <c r="E168" s="20"/>
      <c r="F168" s="2"/>
      <c r="G168" s="2"/>
      <c r="H168" s="2"/>
      <c r="I168" s="2"/>
      <c r="J168" s="2"/>
      <c r="K168" s="3"/>
      <c r="L168" s="3"/>
      <c r="M168" s="3"/>
      <c r="N168" s="34" t="s">
        <v>108</v>
      </c>
    </row>
    <row r="169" spans="1:14" ht="15.75" x14ac:dyDescent="0.2">
      <c r="A169" s="29"/>
      <c r="B169" s="35"/>
      <c r="C169" s="29"/>
      <c r="D169" s="29"/>
      <c r="E169" s="20" t="s">
        <v>10</v>
      </c>
      <c r="F169" s="2">
        <f>SUM(F171:F174)</f>
        <v>7000</v>
      </c>
      <c r="G169" s="2">
        <f t="shared" ref="G169:M169" si="19">SUM(G171:G174)</f>
        <v>0</v>
      </c>
      <c r="H169" s="2">
        <f t="shared" si="19"/>
        <v>1000</v>
      </c>
      <c r="I169" s="2">
        <f t="shared" si="19"/>
        <v>1200</v>
      </c>
      <c r="J169" s="2">
        <f t="shared" si="19"/>
        <v>1200</v>
      </c>
      <c r="K169" s="2">
        <f t="shared" si="19"/>
        <v>1200</v>
      </c>
      <c r="L169" s="2">
        <f t="shared" si="19"/>
        <v>1200</v>
      </c>
      <c r="M169" s="2">
        <f t="shared" si="19"/>
        <v>1200</v>
      </c>
      <c r="N169" s="34"/>
    </row>
    <row r="170" spans="1:14" ht="15.75" x14ac:dyDescent="0.2">
      <c r="A170" s="29"/>
      <c r="B170" s="35"/>
      <c r="C170" s="29"/>
      <c r="D170" s="29"/>
      <c r="E170" s="20" t="s">
        <v>5</v>
      </c>
      <c r="F170" s="2"/>
      <c r="G170" s="2"/>
      <c r="H170" s="2"/>
      <c r="I170" s="2"/>
      <c r="J170" s="2"/>
      <c r="K170" s="3"/>
      <c r="L170" s="3"/>
      <c r="M170" s="3"/>
      <c r="N170" s="34"/>
    </row>
    <row r="171" spans="1:14" ht="15.75" x14ac:dyDescent="0.2">
      <c r="A171" s="29"/>
      <c r="B171" s="35"/>
      <c r="C171" s="29"/>
      <c r="D171" s="29"/>
      <c r="E171" s="20" t="s">
        <v>14</v>
      </c>
      <c r="F171" s="2">
        <f>SUM(G171:M171)</f>
        <v>0</v>
      </c>
      <c r="G171" s="2"/>
      <c r="H171" s="2"/>
      <c r="I171" s="2"/>
      <c r="J171" s="2"/>
      <c r="K171" s="2"/>
      <c r="L171" s="2"/>
      <c r="M171" s="2"/>
      <c r="N171" s="34"/>
    </row>
    <row r="172" spans="1:14" ht="15.75" x14ac:dyDescent="0.2">
      <c r="A172" s="29"/>
      <c r="B172" s="35"/>
      <c r="C172" s="29"/>
      <c r="D172" s="29"/>
      <c r="E172" s="20" t="s">
        <v>6</v>
      </c>
      <c r="F172" s="2">
        <f>SUM(G172:M172)</f>
        <v>1000</v>
      </c>
      <c r="G172" s="2"/>
      <c r="H172" s="23"/>
      <c r="I172" s="2">
        <v>200</v>
      </c>
      <c r="J172" s="2">
        <v>200</v>
      </c>
      <c r="K172" s="2">
        <v>200</v>
      </c>
      <c r="L172" s="2">
        <v>200</v>
      </c>
      <c r="M172" s="2">
        <v>200</v>
      </c>
      <c r="N172" s="34"/>
    </row>
    <row r="173" spans="1:14" ht="15.75" x14ac:dyDescent="0.2">
      <c r="A173" s="29"/>
      <c r="B173" s="35"/>
      <c r="C173" s="29"/>
      <c r="D173" s="29"/>
      <c r="E173" s="20" t="s">
        <v>15</v>
      </c>
      <c r="F173" s="2">
        <f>SUM(G173:M173)</f>
        <v>6000</v>
      </c>
      <c r="G173" s="2"/>
      <c r="H173" s="2">
        <v>1000</v>
      </c>
      <c r="I173" s="2">
        <v>1000</v>
      </c>
      <c r="J173" s="2">
        <v>1000</v>
      </c>
      <c r="K173" s="2">
        <v>1000</v>
      </c>
      <c r="L173" s="2">
        <v>1000</v>
      </c>
      <c r="M173" s="2">
        <v>1000</v>
      </c>
      <c r="N173" s="34"/>
    </row>
    <row r="174" spans="1:14" ht="15.75" x14ac:dyDescent="0.2">
      <c r="A174" s="29"/>
      <c r="B174" s="35"/>
      <c r="C174" s="29"/>
      <c r="D174" s="29"/>
      <c r="E174" s="20" t="s">
        <v>19</v>
      </c>
      <c r="F174" s="2">
        <f>SUM(G174:M174)</f>
        <v>0</v>
      </c>
      <c r="G174" s="2"/>
      <c r="H174" s="2"/>
      <c r="I174" s="2"/>
      <c r="J174" s="2"/>
      <c r="K174" s="2"/>
      <c r="L174" s="2"/>
      <c r="M174" s="2"/>
      <c r="N174" s="34"/>
    </row>
    <row r="175" spans="1:14" ht="15.75" customHeight="1" x14ac:dyDescent="0.2">
      <c r="A175" s="29">
        <v>6</v>
      </c>
      <c r="B175" s="35" t="s">
        <v>57</v>
      </c>
      <c r="C175" s="29" t="s">
        <v>20</v>
      </c>
      <c r="D175" s="29" t="s">
        <v>49</v>
      </c>
      <c r="E175" s="20"/>
      <c r="F175" s="2"/>
      <c r="G175" s="2"/>
      <c r="H175" s="2"/>
      <c r="I175" s="2"/>
      <c r="J175" s="2"/>
      <c r="K175" s="2"/>
      <c r="L175" s="2"/>
      <c r="M175" s="2"/>
      <c r="N175" s="34" t="s">
        <v>58</v>
      </c>
    </row>
    <row r="176" spans="1:14" ht="15.75" x14ac:dyDescent="0.2">
      <c r="A176" s="29"/>
      <c r="B176" s="35"/>
      <c r="C176" s="29"/>
      <c r="D176" s="29"/>
      <c r="E176" s="20" t="s">
        <v>10</v>
      </c>
      <c r="F176" s="2">
        <f>SUM(F178:F181)</f>
        <v>250</v>
      </c>
      <c r="G176" s="2">
        <f t="shared" ref="G176:M176" si="20">SUM(G178:G181)</f>
        <v>0</v>
      </c>
      <c r="H176" s="2">
        <f t="shared" si="20"/>
        <v>250</v>
      </c>
      <c r="I176" s="2">
        <f t="shared" si="20"/>
        <v>0</v>
      </c>
      <c r="J176" s="2">
        <f t="shared" si="20"/>
        <v>0</v>
      </c>
      <c r="K176" s="2">
        <f t="shared" si="20"/>
        <v>0</v>
      </c>
      <c r="L176" s="2">
        <f t="shared" si="20"/>
        <v>0</v>
      </c>
      <c r="M176" s="2">
        <f t="shared" si="20"/>
        <v>0</v>
      </c>
      <c r="N176" s="34"/>
    </row>
    <row r="177" spans="1:14" ht="15.75" x14ac:dyDescent="0.2">
      <c r="A177" s="29"/>
      <c r="B177" s="35"/>
      <c r="C177" s="29"/>
      <c r="D177" s="29"/>
      <c r="E177" s="20" t="s">
        <v>5</v>
      </c>
      <c r="F177" s="2"/>
      <c r="G177" s="2"/>
      <c r="H177" s="2"/>
      <c r="I177" s="2"/>
      <c r="J177" s="2"/>
      <c r="K177" s="2"/>
      <c r="L177" s="2"/>
      <c r="M177" s="2"/>
      <c r="N177" s="34"/>
    </row>
    <row r="178" spans="1:14" ht="15.75" x14ac:dyDescent="0.2">
      <c r="A178" s="29"/>
      <c r="B178" s="35"/>
      <c r="C178" s="29"/>
      <c r="D178" s="29"/>
      <c r="E178" s="20" t="s">
        <v>14</v>
      </c>
      <c r="F178" s="2">
        <f>SUM(G178:M178)</f>
        <v>0</v>
      </c>
      <c r="G178" s="2"/>
      <c r="H178" s="2"/>
      <c r="I178" s="2"/>
      <c r="J178" s="2"/>
      <c r="K178" s="2"/>
      <c r="L178" s="2"/>
      <c r="M178" s="2"/>
      <c r="N178" s="34"/>
    </row>
    <row r="179" spans="1:14" ht="15.75" x14ac:dyDescent="0.2">
      <c r="A179" s="29"/>
      <c r="B179" s="35"/>
      <c r="C179" s="29"/>
      <c r="D179" s="29"/>
      <c r="E179" s="20" t="s">
        <v>6</v>
      </c>
      <c r="F179" s="2">
        <f>SUM(G179:M179)</f>
        <v>250</v>
      </c>
      <c r="G179" s="2"/>
      <c r="H179" s="2">
        <v>250</v>
      </c>
      <c r="I179" s="2"/>
      <c r="J179" s="2"/>
      <c r="K179" s="2"/>
      <c r="L179" s="2"/>
      <c r="M179" s="2"/>
      <c r="N179" s="34"/>
    </row>
    <row r="180" spans="1:14" ht="15.75" x14ac:dyDescent="0.2">
      <c r="A180" s="29"/>
      <c r="B180" s="35"/>
      <c r="C180" s="29"/>
      <c r="D180" s="29"/>
      <c r="E180" s="20" t="s">
        <v>15</v>
      </c>
      <c r="F180" s="2">
        <f>SUM(G180:M180)</f>
        <v>0</v>
      </c>
      <c r="G180" s="2"/>
      <c r="H180" s="2"/>
      <c r="I180" s="2"/>
      <c r="J180" s="2"/>
      <c r="K180" s="2"/>
      <c r="L180" s="2"/>
      <c r="M180" s="2"/>
      <c r="N180" s="34"/>
    </row>
    <row r="181" spans="1:14" ht="15.75" x14ac:dyDescent="0.2">
      <c r="A181" s="29"/>
      <c r="B181" s="35"/>
      <c r="C181" s="29"/>
      <c r="D181" s="29"/>
      <c r="E181" s="20" t="s">
        <v>19</v>
      </c>
      <c r="F181" s="2">
        <f>SUM(G181:M181)</f>
        <v>0</v>
      </c>
      <c r="G181" s="2"/>
      <c r="H181" s="2"/>
      <c r="I181" s="2"/>
      <c r="J181" s="2"/>
      <c r="K181" s="2"/>
      <c r="L181" s="2"/>
      <c r="M181" s="2"/>
      <c r="N181" s="34"/>
    </row>
    <row r="182" spans="1:14" ht="15.75" x14ac:dyDescent="0.2">
      <c r="A182" s="60"/>
      <c r="B182" s="27" t="s">
        <v>46</v>
      </c>
      <c r="C182" s="28"/>
      <c r="D182" s="29"/>
      <c r="E182" s="20"/>
      <c r="F182" s="2"/>
      <c r="G182" s="2"/>
      <c r="H182" s="2"/>
      <c r="I182" s="2"/>
      <c r="J182" s="2"/>
      <c r="K182" s="3"/>
      <c r="L182" s="3"/>
      <c r="M182" s="3"/>
      <c r="N182" s="54"/>
    </row>
    <row r="183" spans="1:14" ht="15.75" x14ac:dyDescent="0.2">
      <c r="A183" s="61"/>
      <c r="B183" s="27"/>
      <c r="C183" s="28"/>
      <c r="D183" s="29"/>
      <c r="E183" s="17" t="s">
        <v>10</v>
      </c>
      <c r="F183" s="4">
        <v>53950</v>
      </c>
      <c r="G183" s="4">
        <v>0</v>
      </c>
      <c r="H183" s="4">
        <v>27450</v>
      </c>
      <c r="I183" s="4">
        <v>4900</v>
      </c>
      <c r="J183" s="4">
        <v>5400</v>
      </c>
      <c r="K183" s="4">
        <v>5400</v>
      </c>
      <c r="L183" s="4">
        <v>5400</v>
      </c>
      <c r="M183" s="4">
        <v>5400</v>
      </c>
      <c r="N183" s="55"/>
    </row>
    <row r="184" spans="1:14" ht="15.75" customHeight="1" x14ac:dyDescent="0.25">
      <c r="A184" s="61"/>
      <c r="B184" s="27"/>
      <c r="C184" s="28"/>
      <c r="D184" s="29"/>
      <c r="E184" s="17" t="s">
        <v>5</v>
      </c>
      <c r="F184" s="4"/>
      <c r="G184" s="4"/>
      <c r="H184" s="4"/>
      <c r="I184" s="4"/>
      <c r="J184" s="4"/>
      <c r="K184" s="5"/>
      <c r="L184" s="5"/>
      <c r="M184" s="5"/>
      <c r="N184" s="55"/>
    </row>
    <row r="185" spans="1:14" ht="15.75" x14ac:dyDescent="0.2">
      <c r="A185" s="61"/>
      <c r="B185" s="27"/>
      <c r="C185" s="28"/>
      <c r="D185" s="29"/>
      <c r="E185" s="17" t="s">
        <v>14</v>
      </c>
      <c r="F185" s="4">
        <v>18446.444000000003</v>
      </c>
      <c r="G185" s="4">
        <v>0</v>
      </c>
      <c r="H185" s="4">
        <v>18446.444000000003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55"/>
    </row>
    <row r="186" spans="1:14" ht="15.75" x14ac:dyDescent="0.2">
      <c r="A186" s="61"/>
      <c r="B186" s="27"/>
      <c r="C186" s="28"/>
      <c r="D186" s="29"/>
      <c r="E186" s="17" t="s">
        <v>6</v>
      </c>
      <c r="F186" s="4">
        <v>8026.7780000000002</v>
      </c>
      <c r="G186" s="4">
        <v>0</v>
      </c>
      <c r="H186" s="4">
        <v>2526.7779999999998</v>
      </c>
      <c r="I186" s="4">
        <v>700</v>
      </c>
      <c r="J186" s="4">
        <v>1200</v>
      </c>
      <c r="K186" s="4">
        <v>1200</v>
      </c>
      <c r="L186" s="4">
        <v>1200</v>
      </c>
      <c r="M186" s="4">
        <v>1200</v>
      </c>
      <c r="N186" s="55"/>
    </row>
    <row r="187" spans="1:14" ht="15.75" x14ac:dyDescent="0.2">
      <c r="A187" s="61"/>
      <c r="B187" s="27"/>
      <c r="C187" s="28"/>
      <c r="D187" s="29"/>
      <c r="E187" s="17" t="s">
        <v>15</v>
      </c>
      <c r="F187" s="4">
        <v>27476.777999999998</v>
      </c>
      <c r="G187" s="4">
        <v>0</v>
      </c>
      <c r="H187" s="4">
        <v>6476.7780000000002</v>
      </c>
      <c r="I187" s="4">
        <v>4200</v>
      </c>
      <c r="J187" s="4">
        <v>4200</v>
      </c>
      <c r="K187" s="4">
        <v>4200</v>
      </c>
      <c r="L187" s="4">
        <v>4200</v>
      </c>
      <c r="M187" s="4">
        <v>4200</v>
      </c>
      <c r="N187" s="55"/>
    </row>
    <row r="188" spans="1:14" ht="15.75" x14ac:dyDescent="0.2">
      <c r="A188" s="62"/>
      <c r="B188" s="27"/>
      <c r="C188" s="28"/>
      <c r="D188" s="29"/>
      <c r="E188" s="17" t="s">
        <v>19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56"/>
    </row>
    <row r="189" spans="1:14" ht="20.25" customHeight="1" x14ac:dyDescent="0.2">
      <c r="A189" s="30" t="s">
        <v>47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16"/>
    </row>
    <row r="190" spans="1:14" ht="18.75" customHeight="1" x14ac:dyDescent="0.2">
      <c r="A190" s="29">
        <v>1</v>
      </c>
      <c r="B190" s="35" t="s">
        <v>59</v>
      </c>
      <c r="C190" s="29" t="s">
        <v>20</v>
      </c>
      <c r="D190" s="29" t="s">
        <v>49</v>
      </c>
      <c r="E190" s="20"/>
      <c r="F190" s="2"/>
      <c r="G190" s="2"/>
      <c r="H190" s="2"/>
      <c r="I190" s="2"/>
      <c r="J190" s="2"/>
      <c r="K190" s="3"/>
      <c r="L190" s="3"/>
      <c r="M190" s="3"/>
      <c r="N190" s="34" t="s">
        <v>60</v>
      </c>
    </row>
    <row r="191" spans="1:14" ht="15.75" x14ac:dyDescent="0.2">
      <c r="A191" s="29"/>
      <c r="B191" s="27"/>
      <c r="C191" s="29"/>
      <c r="D191" s="29"/>
      <c r="E191" s="20" t="s">
        <v>10</v>
      </c>
      <c r="F191" s="2">
        <f>SUM(F193:F196)</f>
        <v>2199</v>
      </c>
      <c r="G191" s="2">
        <f t="shared" ref="G191:M191" si="21">SUM(G193:G196)</f>
        <v>0</v>
      </c>
      <c r="H191" s="2">
        <f t="shared" si="21"/>
        <v>199</v>
      </c>
      <c r="I191" s="2">
        <f t="shared" si="21"/>
        <v>400</v>
      </c>
      <c r="J191" s="2">
        <f t="shared" si="21"/>
        <v>400</v>
      </c>
      <c r="K191" s="2">
        <f t="shared" si="21"/>
        <v>400</v>
      </c>
      <c r="L191" s="2">
        <f t="shared" si="21"/>
        <v>400</v>
      </c>
      <c r="M191" s="2">
        <f t="shared" si="21"/>
        <v>400</v>
      </c>
      <c r="N191" s="34"/>
    </row>
    <row r="192" spans="1:14" ht="15.75" x14ac:dyDescent="0.2">
      <c r="A192" s="29"/>
      <c r="B192" s="27"/>
      <c r="C192" s="29"/>
      <c r="D192" s="29"/>
      <c r="E192" s="20" t="s">
        <v>5</v>
      </c>
      <c r="F192" s="2"/>
      <c r="G192" s="2"/>
      <c r="H192" s="2"/>
      <c r="I192" s="2"/>
      <c r="J192" s="2"/>
      <c r="K192" s="2"/>
      <c r="L192" s="2"/>
      <c r="M192" s="2"/>
      <c r="N192" s="34"/>
    </row>
    <row r="193" spans="1:14" ht="15.75" x14ac:dyDescent="0.2">
      <c r="A193" s="29"/>
      <c r="B193" s="27"/>
      <c r="C193" s="29"/>
      <c r="D193" s="29"/>
      <c r="E193" s="20" t="s">
        <v>14</v>
      </c>
      <c r="F193" s="2">
        <f>SUM(G193:M193)</f>
        <v>0</v>
      </c>
      <c r="G193" s="2"/>
      <c r="H193" s="2"/>
      <c r="I193" s="2"/>
      <c r="J193" s="2"/>
      <c r="K193" s="2"/>
      <c r="L193" s="2"/>
      <c r="M193" s="2"/>
      <c r="N193" s="34"/>
    </row>
    <row r="194" spans="1:14" ht="15.75" x14ac:dyDescent="0.2">
      <c r="A194" s="29"/>
      <c r="B194" s="27"/>
      <c r="C194" s="29"/>
      <c r="D194" s="29"/>
      <c r="E194" s="20" t="s">
        <v>6</v>
      </c>
      <c r="F194" s="2">
        <f>SUM(G194:M194)</f>
        <v>2199</v>
      </c>
      <c r="G194" s="2"/>
      <c r="H194" s="2">
        <v>199</v>
      </c>
      <c r="I194" s="2">
        <v>400</v>
      </c>
      <c r="J194" s="2">
        <v>400</v>
      </c>
      <c r="K194" s="2">
        <v>400</v>
      </c>
      <c r="L194" s="2">
        <v>400</v>
      </c>
      <c r="M194" s="2">
        <v>400</v>
      </c>
      <c r="N194" s="34"/>
    </row>
    <row r="195" spans="1:14" ht="15.75" x14ac:dyDescent="0.2">
      <c r="A195" s="29"/>
      <c r="B195" s="27"/>
      <c r="C195" s="29"/>
      <c r="D195" s="29"/>
      <c r="E195" s="20" t="s">
        <v>15</v>
      </c>
      <c r="F195" s="2">
        <f>SUM(G195:M195)</f>
        <v>0</v>
      </c>
      <c r="G195" s="2"/>
      <c r="H195" s="2"/>
      <c r="I195" s="2"/>
      <c r="J195" s="2"/>
      <c r="K195" s="2"/>
      <c r="L195" s="2"/>
      <c r="M195" s="2"/>
      <c r="N195" s="34"/>
    </row>
    <row r="196" spans="1:14" ht="15.75" x14ac:dyDescent="0.2">
      <c r="A196" s="29"/>
      <c r="B196" s="27"/>
      <c r="C196" s="29"/>
      <c r="D196" s="29"/>
      <c r="E196" s="20" t="s">
        <v>19</v>
      </c>
      <c r="F196" s="2">
        <f>SUM(G196:M196)</f>
        <v>0</v>
      </c>
      <c r="G196" s="2"/>
      <c r="H196" s="2"/>
      <c r="I196" s="2"/>
      <c r="J196" s="2"/>
      <c r="K196" s="2"/>
      <c r="L196" s="2"/>
      <c r="M196" s="2"/>
      <c r="N196" s="34"/>
    </row>
    <row r="197" spans="1:14" ht="17.25" customHeight="1" x14ac:dyDescent="0.2">
      <c r="A197" s="66">
        <v>2</v>
      </c>
      <c r="B197" s="69" t="s">
        <v>110</v>
      </c>
      <c r="C197" s="66" t="s">
        <v>20</v>
      </c>
      <c r="D197" s="66" t="s">
        <v>49</v>
      </c>
      <c r="E197" s="20"/>
      <c r="F197" s="2"/>
      <c r="G197" s="2"/>
      <c r="H197" s="2"/>
      <c r="I197" s="2"/>
      <c r="J197" s="2"/>
      <c r="K197" s="2"/>
      <c r="L197" s="2"/>
      <c r="M197" s="2"/>
      <c r="N197" s="63" t="s">
        <v>60</v>
      </c>
    </row>
    <row r="198" spans="1:14" ht="17.25" customHeight="1" x14ac:dyDescent="0.2">
      <c r="A198" s="67"/>
      <c r="B198" s="70"/>
      <c r="C198" s="67"/>
      <c r="D198" s="67"/>
      <c r="E198" s="20" t="s">
        <v>10</v>
      </c>
      <c r="F198" s="2">
        <f>SUM(F200:F203)</f>
        <v>0</v>
      </c>
      <c r="G198" s="2">
        <f t="shared" ref="G198:M198" si="22">SUM(G200:G203)</f>
        <v>0</v>
      </c>
      <c r="H198" s="2">
        <f t="shared" si="22"/>
        <v>0</v>
      </c>
      <c r="I198" s="2">
        <f t="shared" si="22"/>
        <v>0</v>
      </c>
      <c r="J198" s="2">
        <f t="shared" si="22"/>
        <v>0</v>
      </c>
      <c r="K198" s="2">
        <f t="shared" si="22"/>
        <v>0</v>
      </c>
      <c r="L198" s="2">
        <f t="shared" si="22"/>
        <v>0</v>
      </c>
      <c r="M198" s="2">
        <f t="shared" si="22"/>
        <v>0</v>
      </c>
      <c r="N198" s="64"/>
    </row>
    <row r="199" spans="1:14" ht="17.25" customHeight="1" x14ac:dyDescent="0.2">
      <c r="A199" s="67"/>
      <c r="B199" s="70"/>
      <c r="C199" s="67"/>
      <c r="D199" s="67"/>
      <c r="E199" s="20" t="s">
        <v>5</v>
      </c>
      <c r="F199" s="2"/>
      <c r="G199" s="2"/>
      <c r="H199" s="2"/>
      <c r="I199" s="2"/>
      <c r="J199" s="2"/>
      <c r="K199" s="2"/>
      <c r="L199" s="2"/>
      <c r="M199" s="2"/>
      <c r="N199" s="64"/>
    </row>
    <row r="200" spans="1:14" ht="17.25" customHeight="1" x14ac:dyDescent="0.2">
      <c r="A200" s="67"/>
      <c r="B200" s="70"/>
      <c r="C200" s="67"/>
      <c r="D200" s="67"/>
      <c r="E200" s="20" t="s">
        <v>14</v>
      </c>
      <c r="F200" s="2">
        <f>SUM(G200:M200)</f>
        <v>0</v>
      </c>
      <c r="G200" s="2"/>
      <c r="H200" s="2"/>
      <c r="I200" s="2"/>
      <c r="J200" s="2"/>
      <c r="K200" s="2"/>
      <c r="L200" s="2"/>
      <c r="M200" s="2"/>
      <c r="N200" s="64"/>
    </row>
    <row r="201" spans="1:14" ht="17.25" customHeight="1" x14ac:dyDescent="0.2">
      <c r="A201" s="67"/>
      <c r="B201" s="70"/>
      <c r="C201" s="67"/>
      <c r="D201" s="67"/>
      <c r="E201" s="20" t="s">
        <v>6</v>
      </c>
      <c r="F201" s="2">
        <f>SUM(G201:M201)</f>
        <v>0</v>
      </c>
      <c r="G201" s="2"/>
      <c r="H201" s="23"/>
      <c r="I201" s="2"/>
      <c r="J201" s="2"/>
      <c r="K201" s="2"/>
      <c r="L201" s="2"/>
      <c r="M201" s="2"/>
      <c r="N201" s="64"/>
    </row>
    <row r="202" spans="1:14" ht="17.25" customHeight="1" x14ac:dyDescent="0.2">
      <c r="A202" s="67"/>
      <c r="B202" s="70"/>
      <c r="C202" s="67"/>
      <c r="D202" s="67"/>
      <c r="E202" s="20" t="s">
        <v>15</v>
      </c>
      <c r="F202" s="2">
        <f>SUM(G202:M202)</f>
        <v>0</v>
      </c>
      <c r="G202" s="2"/>
      <c r="H202" s="2"/>
      <c r="I202" s="2"/>
      <c r="J202" s="2"/>
      <c r="K202" s="2"/>
      <c r="L202" s="2"/>
      <c r="M202" s="2"/>
      <c r="N202" s="64"/>
    </row>
    <row r="203" spans="1:14" ht="17.25" customHeight="1" x14ac:dyDescent="0.2">
      <c r="A203" s="68"/>
      <c r="B203" s="71"/>
      <c r="C203" s="68"/>
      <c r="D203" s="68"/>
      <c r="E203" s="20" t="s">
        <v>19</v>
      </c>
      <c r="F203" s="2">
        <f>SUM(G203:M203)</f>
        <v>0</v>
      </c>
      <c r="G203" s="2"/>
      <c r="H203" s="2"/>
      <c r="I203" s="2"/>
      <c r="J203" s="2"/>
      <c r="K203" s="2"/>
      <c r="L203" s="2"/>
      <c r="M203" s="2"/>
      <c r="N203" s="65"/>
    </row>
    <row r="204" spans="1:14" ht="15.75" customHeight="1" x14ac:dyDescent="0.2">
      <c r="A204" s="29">
        <v>3</v>
      </c>
      <c r="B204" s="35" t="s">
        <v>61</v>
      </c>
      <c r="C204" s="29" t="s">
        <v>20</v>
      </c>
      <c r="D204" s="29" t="s">
        <v>49</v>
      </c>
      <c r="E204" s="20"/>
      <c r="F204" s="2"/>
      <c r="G204" s="2"/>
      <c r="H204" s="2"/>
      <c r="I204" s="2"/>
      <c r="J204" s="2"/>
      <c r="K204" s="3"/>
      <c r="L204" s="3"/>
      <c r="M204" s="3"/>
      <c r="N204" s="34" t="s">
        <v>62</v>
      </c>
    </row>
    <row r="205" spans="1:14" ht="15.75" x14ac:dyDescent="0.2">
      <c r="A205" s="29"/>
      <c r="B205" s="27"/>
      <c r="C205" s="29"/>
      <c r="D205" s="29"/>
      <c r="E205" s="20" t="s">
        <v>10</v>
      </c>
      <c r="F205" s="2">
        <f>SUM(F207:F210)</f>
        <v>350</v>
      </c>
      <c r="G205" s="2">
        <f t="shared" ref="G205:M205" si="23">SUM(G207:G210)</f>
        <v>0</v>
      </c>
      <c r="H205" s="2">
        <f t="shared" si="23"/>
        <v>100</v>
      </c>
      <c r="I205" s="2">
        <f t="shared" si="23"/>
        <v>50</v>
      </c>
      <c r="J205" s="2">
        <f t="shared" si="23"/>
        <v>50</v>
      </c>
      <c r="K205" s="2">
        <f t="shared" si="23"/>
        <v>50</v>
      </c>
      <c r="L205" s="2">
        <f t="shared" si="23"/>
        <v>50</v>
      </c>
      <c r="M205" s="2">
        <f t="shared" si="23"/>
        <v>50</v>
      </c>
      <c r="N205" s="34"/>
    </row>
    <row r="206" spans="1:14" ht="18" customHeight="1" x14ac:dyDescent="0.2">
      <c r="A206" s="29"/>
      <c r="B206" s="27"/>
      <c r="C206" s="29"/>
      <c r="D206" s="29"/>
      <c r="E206" s="20" t="s">
        <v>5</v>
      </c>
      <c r="F206" s="2"/>
      <c r="G206" s="2"/>
      <c r="H206" s="2"/>
      <c r="I206" s="2"/>
      <c r="J206" s="2"/>
      <c r="K206" s="2"/>
      <c r="L206" s="2"/>
      <c r="M206" s="2"/>
      <c r="N206" s="34"/>
    </row>
    <row r="207" spans="1:14" ht="15.75" x14ac:dyDescent="0.2">
      <c r="A207" s="29"/>
      <c r="B207" s="27"/>
      <c r="C207" s="29"/>
      <c r="D207" s="29"/>
      <c r="E207" s="20" t="s">
        <v>14</v>
      </c>
      <c r="F207" s="2">
        <f>SUM(G207:M207)</f>
        <v>0</v>
      </c>
      <c r="G207" s="2"/>
      <c r="H207" s="2"/>
      <c r="I207" s="2"/>
      <c r="J207" s="2"/>
      <c r="K207" s="2"/>
      <c r="L207" s="2"/>
      <c r="M207" s="2"/>
      <c r="N207" s="34"/>
    </row>
    <row r="208" spans="1:14" ht="15.75" x14ac:dyDescent="0.2">
      <c r="A208" s="29"/>
      <c r="B208" s="27"/>
      <c r="C208" s="29"/>
      <c r="D208" s="29"/>
      <c r="E208" s="20" t="s">
        <v>6</v>
      </c>
      <c r="F208" s="2">
        <f>SUM(G208:M208)</f>
        <v>350</v>
      </c>
      <c r="G208" s="2"/>
      <c r="H208" s="2">
        <v>100</v>
      </c>
      <c r="I208" s="2">
        <v>50</v>
      </c>
      <c r="J208" s="2">
        <v>50</v>
      </c>
      <c r="K208" s="2">
        <v>50</v>
      </c>
      <c r="L208" s="2">
        <v>50</v>
      </c>
      <c r="M208" s="2">
        <v>50</v>
      </c>
      <c r="N208" s="34"/>
    </row>
    <row r="209" spans="1:14" ht="15.75" x14ac:dyDescent="0.2">
      <c r="A209" s="29"/>
      <c r="B209" s="27"/>
      <c r="C209" s="29"/>
      <c r="D209" s="29"/>
      <c r="E209" s="20" t="s">
        <v>15</v>
      </c>
      <c r="F209" s="2">
        <f>SUM(G209:M209)</f>
        <v>0</v>
      </c>
      <c r="G209" s="2"/>
      <c r="H209" s="2"/>
      <c r="I209" s="2"/>
      <c r="J209" s="2"/>
      <c r="K209" s="2"/>
      <c r="L209" s="2"/>
      <c r="M209" s="2"/>
      <c r="N209" s="34"/>
    </row>
    <row r="210" spans="1:14" ht="15.75" x14ac:dyDescent="0.2">
      <c r="A210" s="29"/>
      <c r="B210" s="27"/>
      <c r="C210" s="29"/>
      <c r="D210" s="29"/>
      <c r="E210" s="20" t="s">
        <v>19</v>
      </c>
      <c r="F210" s="2">
        <f>SUM(G210:M210)</f>
        <v>0</v>
      </c>
      <c r="G210" s="2"/>
      <c r="H210" s="2"/>
      <c r="I210" s="2"/>
      <c r="J210" s="2"/>
      <c r="K210" s="2"/>
      <c r="L210" s="2"/>
      <c r="M210" s="2"/>
      <c r="N210" s="34"/>
    </row>
    <row r="211" spans="1:14" ht="15.75" x14ac:dyDescent="0.2">
      <c r="A211" s="25"/>
      <c r="B211" s="27" t="s">
        <v>48</v>
      </c>
      <c r="C211" s="28"/>
      <c r="D211" s="29"/>
      <c r="E211" s="20"/>
      <c r="F211" s="2"/>
      <c r="G211" s="2"/>
      <c r="H211" s="2"/>
      <c r="I211" s="2"/>
      <c r="J211" s="2"/>
      <c r="K211" s="3"/>
      <c r="L211" s="3"/>
      <c r="M211" s="3"/>
      <c r="N211" s="54"/>
    </row>
    <row r="212" spans="1:14" ht="17.25" customHeight="1" x14ac:dyDescent="0.2">
      <c r="A212" s="25"/>
      <c r="B212" s="27"/>
      <c r="C212" s="28"/>
      <c r="D212" s="29"/>
      <c r="E212" s="17" t="s">
        <v>10</v>
      </c>
      <c r="F212" s="4">
        <v>2609</v>
      </c>
      <c r="G212" s="4">
        <v>0</v>
      </c>
      <c r="H212" s="4">
        <v>309</v>
      </c>
      <c r="I212" s="4">
        <v>460</v>
      </c>
      <c r="J212" s="4">
        <v>460</v>
      </c>
      <c r="K212" s="4">
        <v>460</v>
      </c>
      <c r="L212" s="4">
        <v>460</v>
      </c>
      <c r="M212" s="4">
        <v>460</v>
      </c>
      <c r="N212" s="55"/>
    </row>
    <row r="213" spans="1:14" ht="17.25" customHeight="1" x14ac:dyDescent="0.25">
      <c r="A213" s="25"/>
      <c r="B213" s="27"/>
      <c r="C213" s="28"/>
      <c r="D213" s="29"/>
      <c r="E213" s="17" t="s">
        <v>5</v>
      </c>
      <c r="F213" s="4"/>
      <c r="G213" s="4"/>
      <c r="H213" s="4"/>
      <c r="I213" s="4"/>
      <c r="J213" s="4"/>
      <c r="K213" s="5"/>
      <c r="L213" s="5"/>
      <c r="M213" s="5"/>
      <c r="N213" s="55"/>
    </row>
    <row r="214" spans="1:14" ht="17.25" customHeight="1" x14ac:dyDescent="0.2">
      <c r="A214" s="25"/>
      <c r="B214" s="27"/>
      <c r="C214" s="28"/>
      <c r="D214" s="29"/>
      <c r="E214" s="17" t="s">
        <v>14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55"/>
    </row>
    <row r="215" spans="1:14" ht="17.25" customHeight="1" x14ac:dyDescent="0.2">
      <c r="A215" s="25"/>
      <c r="B215" s="27"/>
      <c r="C215" s="28"/>
      <c r="D215" s="29"/>
      <c r="E215" s="17" t="s">
        <v>6</v>
      </c>
      <c r="F215" s="4">
        <v>2549</v>
      </c>
      <c r="G215" s="4">
        <v>0</v>
      </c>
      <c r="H215" s="4">
        <v>299</v>
      </c>
      <c r="I215" s="4">
        <v>450</v>
      </c>
      <c r="J215" s="4">
        <v>450</v>
      </c>
      <c r="K215" s="4">
        <v>450</v>
      </c>
      <c r="L215" s="4">
        <v>450</v>
      </c>
      <c r="M215" s="4">
        <v>450</v>
      </c>
      <c r="N215" s="55"/>
    </row>
    <row r="216" spans="1:14" ht="19.5" customHeight="1" x14ac:dyDescent="0.2">
      <c r="A216" s="25"/>
      <c r="B216" s="27"/>
      <c r="C216" s="28"/>
      <c r="D216" s="29"/>
      <c r="E216" s="17" t="s">
        <v>15</v>
      </c>
      <c r="F216" s="4">
        <v>60</v>
      </c>
      <c r="G216" s="4">
        <v>0</v>
      </c>
      <c r="H216" s="4">
        <v>10</v>
      </c>
      <c r="I216" s="4">
        <v>10</v>
      </c>
      <c r="J216" s="4">
        <v>10</v>
      </c>
      <c r="K216" s="4">
        <v>10</v>
      </c>
      <c r="L216" s="4">
        <v>10</v>
      </c>
      <c r="M216" s="4">
        <v>10</v>
      </c>
      <c r="N216" s="55"/>
    </row>
    <row r="217" spans="1:14" ht="20.25" customHeight="1" x14ac:dyDescent="0.2">
      <c r="A217" s="25"/>
      <c r="B217" s="27"/>
      <c r="C217" s="28"/>
      <c r="D217" s="29"/>
      <c r="E217" s="17" t="s">
        <v>19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56"/>
    </row>
    <row r="218" spans="1:14" ht="23.25" customHeight="1" x14ac:dyDescent="0.2">
      <c r="A218" s="57" t="s">
        <v>7</v>
      </c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9"/>
      <c r="N218" s="7"/>
    </row>
    <row r="219" spans="1:14" ht="17.25" customHeight="1" x14ac:dyDescent="0.2">
      <c r="A219" s="29">
        <v>1</v>
      </c>
      <c r="B219" s="35" t="s">
        <v>36</v>
      </c>
      <c r="C219" s="29" t="s">
        <v>20</v>
      </c>
      <c r="D219" s="29" t="s">
        <v>37</v>
      </c>
      <c r="E219" s="20"/>
      <c r="F219" s="2"/>
      <c r="G219" s="2"/>
      <c r="H219" s="2"/>
      <c r="I219" s="2"/>
      <c r="J219" s="2"/>
      <c r="K219" s="2"/>
      <c r="L219" s="2"/>
      <c r="M219" s="2"/>
      <c r="N219" s="34" t="s">
        <v>38</v>
      </c>
    </row>
    <row r="220" spans="1:14" ht="17.25" customHeight="1" x14ac:dyDescent="0.2">
      <c r="A220" s="29"/>
      <c r="B220" s="35"/>
      <c r="C220" s="29"/>
      <c r="D220" s="29"/>
      <c r="E220" s="20" t="s">
        <v>10</v>
      </c>
      <c r="F220" s="2">
        <f t="shared" ref="F220:M220" si="24">SUM(F222:F225)</f>
        <v>661</v>
      </c>
      <c r="G220" s="2">
        <f t="shared" si="24"/>
        <v>41</v>
      </c>
      <c r="H220" s="2">
        <f t="shared" si="24"/>
        <v>120</v>
      </c>
      <c r="I220" s="2">
        <f t="shared" si="24"/>
        <v>100</v>
      </c>
      <c r="J220" s="2">
        <f t="shared" si="24"/>
        <v>100</v>
      </c>
      <c r="K220" s="2">
        <f t="shared" si="24"/>
        <v>100</v>
      </c>
      <c r="L220" s="2">
        <f t="shared" si="24"/>
        <v>100</v>
      </c>
      <c r="M220" s="2">
        <f t="shared" si="24"/>
        <v>100</v>
      </c>
      <c r="N220" s="34"/>
    </row>
    <row r="221" spans="1:14" ht="17.25" customHeight="1" x14ac:dyDescent="0.2">
      <c r="A221" s="29"/>
      <c r="B221" s="35"/>
      <c r="C221" s="29"/>
      <c r="D221" s="29"/>
      <c r="E221" s="20" t="s">
        <v>5</v>
      </c>
      <c r="F221" s="2"/>
      <c r="G221" s="2"/>
      <c r="H221" s="2"/>
      <c r="I221" s="2"/>
      <c r="J221" s="2"/>
      <c r="K221" s="2"/>
      <c r="L221" s="2"/>
      <c r="M221" s="2"/>
      <c r="N221" s="34"/>
    </row>
    <row r="222" spans="1:14" ht="17.25" customHeight="1" x14ac:dyDescent="0.2">
      <c r="A222" s="29"/>
      <c r="B222" s="35"/>
      <c r="C222" s="29"/>
      <c r="D222" s="29"/>
      <c r="E222" s="20" t="s">
        <v>14</v>
      </c>
      <c r="F222" s="2">
        <f>SUM(G222:M222)</f>
        <v>0</v>
      </c>
      <c r="G222" s="2"/>
      <c r="H222" s="2"/>
      <c r="I222" s="2"/>
      <c r="J222" s="2"/>
      <c r="K222" s="2"/>
      <c r="L222" s="2"/>
      <c r="M222" s="2"/>
      <c r="N222" s="34"/>
    </row>
    <row r="223" spans="1:14" ht="19.5" customHeight="1" x14ac:dyDescent="0.2">
      <c r="A223" s="29"/>
      <c r="B223" s="35"/>
      <c r="C223" s="29"/>
      <c r="D223" s="29"/>
      <c r="E223" s="20" t="s">
        <v>6</v>
      </c>
      <c r="F223" s="2">
        <f>SUM(G223:M223)</f>
        <v>361</v>
      </c>
      <c r="G223" s="2">
        <f>35+6</f>
        <v>41</v>
      </c>
      <c r="H223" s="2">
        <v>70</v>
      </c>
      <c r="I223" s="2">
        <v>50</v>
      </c>
      <c r="J223" s="2">
        <v>50</v>
      </c>
      <c r="K223" s="2">
        <v>50</v>
      </c>
      <c r="L223" s="2">
        <v>50</v>
      </c>
      <c r="M223" s="2">
        <v>50</v>
      </c>
      <c r="N223" s="34"/>
    </row>
    <row r="224" spans="1:14" ht="20.25" customHeight="1" x14ac:dyDescent="0.2">
      <c r="A224" s="29"/>
      <c r="B224" s="35"/>
      <c r="C224" s="29"/>
      <c r="D224" s="29"/>
      <c r="E224" s="20" t="s">
        <v>15</v>
      </c>
      <c r="F224" s="2">
        <f>SUM(G224:M224)</f>
        <v>300</v>
      </c>
      <c r="G224" s="2"/>
      <c r="H224" s="2">
        <v>50</v>
      </c>
      <c r="I224" s="2">
        <v>50</v>
      </c>
      <c r="J224" s="2">
        <v>50</v>
      </c>
      <c r="K224" s="2">
        <v>50</v>
      </c>
      <c r="L224" s="2">
        <v>50</v>
      </c>
      <c r="M224" s="2">
        <v>50</v>
      </c>
      <c r="N224" s="34"/>
    </row>
    <row r="225" spans="1:14" ht="17.25" hidden="1" customHeight="1" x14ac:dyDescent="0.2">
      <c r="A225" s="29"/>
      <c r="B225" s="35"/>
      <c r="C225" s="29"/>
      <c r="D225" s="29"/>
      <c r="E225" s="20" t="s">
        <v>19</v>
      </c>
      <c r="F225" s="2">
        <f>SUM(G225:M225)</f>
        <v>0</v>
      </c>
      <c r="G225" s="2"/>
      <c r="H225" s="2"/>
      <c r="I225" s="2"/>
      <c r="J225" s="2"/>
      <c r="K225" s="2"/>
      <c r="L225" s="2"/>
      <c r="M225" s="2"/>
      <c r="N225" s="34"/>
    </row>
    <row r="226" spans="1:14" ht="20.25" customHeight="1" x14ac:dyDescent="0.2">
      <c r="A226" s="29"/>
      <c r="B226" s="35"/>
      <c r="C226" s="29"/>
      <c r="D226" s="29"/>
      <c r="E226" s="20" t="s">
        <v>19</v>
      </c>
      <c r="F226" s="2">
        <f>SUM(G226:M226)</f>
        <v>0</v>
      </c>
      <c r="G226" s="2"/>
      <c r="H226" s="2"/>
      <c r="I226" s="2"/>
      <c r="J226" s="2"/>
      <c r="K226" s="2"/>
      <c r="L226" s="2"/>
      <c r="M226" s="2"/>
      <c r="N226" s="34"/>
    </row>
    <row r="227" spans="1:14" ht="15.75" customHeight="1" x14ac:dyDescent="0.2">
      <c r="A227" s="29">
        <v>2</v>
      </c>
      <c r="B227" s="35" t="s">
        <v>39</v>
      </c>
      <c r="C227" s="33" t="s">
        <v>20</v>
      </c>
      <c r="D227" s="29" t="s">
        <v>23</v>
      </c>
      <c r="E227" s="20"/>
      <c r="F227" s="2"/>
      <c r="G227" s="2"/>
      <c r="H227" s="2"/>
      <c r="I227" s="2"/>
      <c r="J227" s="2"/>
      <c r="K227" s="3"/>
      <c r="L227" s="3"/>
      <c r="M227" s="3"/>
      <c r="N227" s="34" t="s">
        <v>21</v>
      </c>
    </row>
    <row r="228" spans="1:14" ht="17.25" customHeight="1" x14ac:dyDescent="0.2">
      <c r="A228" s="29"/>
      <c r="B228" s="35"/>
      <c r="C228" s="33"/>
      <c r="D228" s="29"/>
      <c r="E228" s="20" t="s">
        <v>10</v>
      </c>
      <c r="F228" s="2">
        <f>SUM(G228:M228)</f>
        <v>1479.9</v>
      </c>
      <c r="G228" s="2">
        <f t="shared" ref="G228:M228" si="25">SUM(G230:G233)</f>
        <v>119.9</v>
      </c>
      <c r="H228" s="2">
        <f t="shared" si="25"/>
        <v>260</v>
      </c>
      <c r="I228" s="2">
        <f t="shared" si="25"/>
        <v>220</v>
      </c>
      <c r="J228" s="2">
        <f t="shared" si="25"/>
        <v>220</v>
      </c>
      <c r="K228" s="2">
        <f t="shared" si="25"/>
        <v>220</v>
      </c>
      <c r="L228" s="2">
        <f t="shared" si="25"/>
        <v>220</v>
      </c>
      <c r="M228" s="2">
        <f t="shared" si="25"/>
        <v>220</v>
      </c>
      <c r="N228" s="34"/>
    </row>
    <row r="229" spans="1:14" ht="17.25" customHeight="1" x14ac:dyDescent="0.2">
      <c r="A229" s="29"/>
      <c r="B229" s="35"/>
      <c r="C229" s="33"/>
      <c r="D229" s="29"/>
      <c r="E229" s="20" t="s">
        <v>5</v>
      </c>
      <c r="F229" s="2"/>
      <c r="G229" s="2"/>
      <c r="H229" s="2"/>
      <c r="I229" s="2"/>
      <c r="J229" s="2"/>
      <c r="K229" s="3"/>
      <c r="L229" s="3"/>
      <c r="M229" s="3"/>
      <c r="N229" s="34"/>
    </row>
    <row r="230" spans="1:14" ht="17.25" customHeight="1" x14ac:dyDescent="0.2">
      <c r="A230" s="29"/>
      <c r="B230" s="35"/>
      <c r="C230" s="33"/>
      <c r="D230" s="29"/>
      <c r="E230" s="20" t="s">
        <v>14</v>
      </c>
      <c r="F230" s="2">
        <f>SUM(G230:M230)</f>
        <v>0</v>
      </c>
      <c r="G230" s="2"/>
      <c r="H230" s="2"/>
      <c r="I230" s="2"/>
      <c r="J230" s="2"/>
      <c r="K230" s="2"/>
      <c r="L230" s="2"/>
      <c r="M230" s="2"/>
      <c r="N230" s="34"/>
    </row>
    <row r="231" spans="1:14" ht="17.25" customHeight="1" x14ac:dyDescent="0.2">
      <c r="A231" s="29"/>
      <c r="B231" s="35"/>
      <c r="C231" s="33"/>
      <c r="D231" s="29"/>
      <c r="E231" s="20" t="s">
        <v>6</v>
      </c>
      <c r="F231" s="2">
        <f>SUM(G231:M231)</f>
        <v>879.9</v>
      </c>
      <c r="G231" s="2">
        <v>119.9</v>
      </c>
      <c r="H231" s="2">
        <v>160</v>
      </c>
      <c r="I231" s="2">
        <v>120</v>
      </c>
      <c r="J231" s="2">
        <v>120</v>
      </c>
      <c r="K231" s="2">
        <v>120</v>
      </c>
      <c r="L231" s="2">
        <v>120</v>
      </c>
      <c r="M231" s="2">
        <v>120</v>
      </c>
      <c r="N231" s="34"/>
    </row>
    <row r="232" spans="1:14" ht="17.25" customHeight="1" x14ac:dyDescent="0.2">
      <c r="A232" s="29"/>
      <c r="B232" s="35"/>
      <c r="C232" s="33"/>
      <c r="D232" s="29"/>
      <c r="E232" s="20" t="s">
        <v>15</v>
      </c>
      <c r="F232" s="2">
        <f>SUM(G232:M232)</f>
        <v>600</v>
      </c>
      <c r="G232" s="2"/>
      <c r="H232" s="2">
        <v>100</v>
      </c>
      <c r="I232" s="2">
        <v>100</v>
      </c>
      <c r="J232" s="2">
        <v>100</v>
      </c>
      <c r="K232" s="2">
        <v>100</v>
      </c>
      <c r="L232" s="2">
        <v>100</v>
      </c>
      <c r="M232" s="2">
        <v>100</v>
      </c>
      <c r="N232" s="34"/>
    </row>
    <row r="233" spans="1:14" ht="16.5" customHeight="1" x14ac:dyDescent="0.2">
      <c r="A233" s="29"/>
      <c r="B233" s="35"/>
      <c r="C233" s="33"/>
      <c r="D233" s="29"/>
      <c r="E233" s="20" t="s">
        <v>19</v>
      </c>
      <c r="F233" s="2">
        <f>SUM(G233:M233)</f>
        <v>0</v>
      </c>
      <c r="G233" s="2"/>
      <c r="H233" s="2"/>
      <c r="I233" s="2"/>
      <c r="J233" s="2"/>
      <c r="K233" s="2"/>
      <c r="L233" s="2"/>
      <c r="M233" s="2"/>
      <c r="N233" s="34"/>
    </row>
    <row r="234" spans="1:14" ht="16.5" customHeight="1" x14ac:dyDescent="0.2">
      <c r="A234" s="29">
        <v>3</v>
      </c>
      <c r="B234" s="35" t="s">
        <v>111</v>
      </c>
      <c r="C234" s="33" t="s">
        <v>20</v>
      </c>
      <c r="D234" s="29" t="s">
        <v>23</v>
      </c>
      <c r="E234" s="20"/>
      <c r="F234" s="2"/>
      <c r="G234" s="2"/>
      <c r="H234" s="2"/>
      <c r="I234" s="2"/>
      <c r="J234" s="2"/>
      <c r="K234" s="3"/>
      <c r="L234" s="3"/>
      <c r="M234" s="3"/>
      <c r="N234" s="63" t="s">
        <v>21</v>
      </c>
    </row>
    <row r="235" spans="1:14" ht="16.5" customHeight="1" x14ac:dyDescent="0.2">
      <c r="A235" s="29"/>
      <c r="B235" s="35"/>
      <c r="C235" s="33"/>
      <c r="D235" s="29"/>
      <c r="E235" s="20" t="s">
        <v>10</v>
      </c>
      <c r="F235" s="2">
        <f>SUM(G235:M235)</f>
        <v>629.96</v>
      </c>
      <c r="G235" s="2">
        <f t="shared" ref="G235:M235" si="26">SUM(G237:G240)</f>
        <v>79.959999999999994</v>
      </c>
      <c r="H235" s="2">
        <f t="shared" si="26"/>
        <v>50</v>
      </c>
      <c r="I235" s="2">
        <f t="shared" si="26"/>
        <v>100</v>
      </c>
      <c r="J235" s="2">
        <f t="shared" si="26"/>
        <v>100</v>
      </c>
      <c r="K235" s="2">
        <f t="shared" si="26"/>
        <v>100</v>
      </c>
      <c r="L235" s="2">
        <f t="shared" si="26"/>
        <v>100</v>
      </c>
      <c r="M235" s="2">
        <f t="shared" si="26"/>
        <v>100</v>
      </c>
      <c r="N235" s="64"/>
    </row>
    <row r="236" spans="1:14" ht="16.5" customHeight="1" x14ac:dyDescent="0.2">
      <c r="A236" s="29"/>
      <c r="B236" s="35"/>
      <c r="C236" s="33"/>
      <c r="D236" s="29"/>
      <c r="E236" s="20" t="s">
        <v>5</v>
      </c>
      <c r="F236" s="2"/>
      <c r="G236" s="2"/>
      <c r="H236" s="2"/>
      <c r="I236" s="2"/>
      <c r="J236" s="2"/>
      <c r="K236" s="3"/>
      <c r="L236" s="3"/>
      <c r="M236" s="3"/>
      <c r="N236" s="64"/>
    </row>
    <row r="237" spans="1:14" ht="16.5" customHeight="1" x14ac:dyDescent="0.2">
      <c r="A237" s="29"/>
      <c r="B237" s="35"/>
      <c r="C237" s="33"/>
      <c r="D237" s="29"/>
      <c r="E237" s="20" t="s">
        <v>14</v>
      </c>
      <c r="F237" s="2">
        <f>SUM(G237:M237)</f>
        <v>0</v>
      </c>
      <c r="G237" s="2"/>
      <c r="H237" s="2"/>
      <c r="I237" s="2"/>
      <c r="J237" s="2"/>
      <c r="K237" s="2"/>
      <c r="L237" s="2"/>
      <c r="M237" s="2"/>
      <c r="N237" s="64"/>
    </row>
    <row r="238" spans="1:14" ht="16.5" customHeight="1" x14ac:dyDescent="0.2">
      <c r="A238" s="29"/>
      <c r="B238" s="35"/>
      <c r="C238" s="33"/>
      <c r="D238" s="29"/>
      <c r="E238" s="20" t="s">
        <v>6</v>
      </c>
      <c r="F238" s="2">
        <f>SUM(G238:M238)</f>
        <v>329.96</v>
      </c>
      <c r="G238" s="2">
        <v>79.959999999999994</v>
      </c>
      <c r="H238" s="23"/>
      <c r="I238" s="2">
        <v>50</v>
      </c>
      <c r="J238" s="2">
        <v>50</v>
      </c>
      <c r="K238" s="2">
        <v>50</v>
      </c>
      <c r="L238" s="2">
        <v>50</v>
      </c>
      <c r="M238" s="2">
        <v>50</v>
      </c>
      <c r="N238" s="64"/>
    </row>
    <row r="239" spans="1:14" ht="16.5" customHeight="1" x14ac:dyDescent="0.2">
      <c r="A239" s="29"/>
      <c r="B239" s="35"/>
      <c r="C239" s="33"/>
      <c r="D239" s="29"/>
      <c r="E239" s="20" t="s">
        <v>15</v>
      </c>
      <c r="F239" s="2">
        <f>SUM(G239:M239)</f>
        <v>300</v>
      </c>
      <c r="G239" s="2"/>
      <c r="H239" s="2">
        <v>50</v>
      </c>
      <c r="I239" s="2">
        <v>50</v>
      </c>
      <c r="J239" s="2">
        <v>50</v>
      </c>
      <c r="K239" s="2">
        <v>50</v>
      </c>
      <c r="L239" s="2">
        <v>50</v>
      </c>
      <c r="M239" s="2">
        <v>50</v>
      </c>
      <c r="N239" s="64"/>
    </row>
    <row r="240" spans="1:14" ht="16.5" customHeight="1" x14ac:dyDescent="0.2">
      <c r="A240" s="29"/>
      <c r="B240" s="35"/>
      <c r="C240" s="33"/>
      <c r="D240" s="29"/>
      <c r="E240" s="20" t="s">
        <v>19</v>
      </c>
      <c r="F240" s="2">
        <f>SUM(G240:M240)</f>
        <v>0</v>
      </c>
      <c r="G240" s="2"/>
      <c r="H240" s="2"/>
      <c r="I240" s="2"/>
      <c r="J240" s="2"/>
      <c r="K240" s="2"/>
      <c r="L240" s="2"/>
      <c r="M240" s="2"/>
      <c r="N240" s="65"/>
    </row>
    <row r="241" spans="1:15" ht="13.5" customHeight="1" x14ac:dyDescent="0.2">
      <c r="A241" s="29">
        <v>4</v>
      </c>
      <c r="B241" s="35" t="s">
        <v>112</v>
      </c>
      <c r="C241" s="33" t="s">
        <v>20</v>
      </c>
      <c r="D241" s="29" t="s">
        <v>23</v>
      </c>
      <c r="E241" s="20"/>
      <c r="F241" s="19"/>
      <c r="G241" s="19"/>
      <c r="H241" s="19"/>
      <c r="I241" s="19"/>
      <c r="J241" s="19"/>
      <c r="K241" s="19"/>
      <c r="L241" s="19"/>
      <c r="M241" s="19"/>
      <c r="N241" s="34" t="s">
        <v>113</v>
      </c>
    </row>
    <row r="242" spans="1:15" ht="15" customHeight="1" x14ac:dyDescent="0.2">
      <c r="A242" s="29"/>
      <c r="B242" s="27"/>
      <c r="C242" s="33"/>
      <c r="D242" s="29"/>
      <c r="E242" s="20" t="s">
        <v>10</v>
      </c>
      <c r="F242" s="2">
        <f>SUM(F244:F247)</f>
        <v>1500</v>
      </c>
      <c r="G242" s="2">
        <f t="shared" ref="G242:M242" si="27">SUM(G244:G247)</f>
        <v>0</v>
      </c>
      <c r="H242" s="2">
        <f t="shared" si="27"/>
        <v>100</v>
      </c>
      <c r="I242" s="2">
        <f t="shared" si="27"/>
        <v>200</v>
      </c>
      <c r="J242" s="2">
        <f t="shared" si="27"/>
        <v>300</v>
      </c>
      <c r="K242" s="2">
        <f t="shared" si="27"/>
        <v>300</v>
      </c>
      <c r="L242" s="2">
        <f t="shared" si="27"/>
        <v>300</v>
      </c>
      <c r="M242" s="2">
        <f t="shared" si="27"/>
        <v>300</v>
      </c>
      <c r="N242" s="34"/>
    </row>
    <row r="243" spans="1:15" ht="15" customHeight="1" x14ac:dyDescent="0.2">
      <c r="A243" s="29"/>
      <c r="B243" s="27"/>
      <c r="C243" s="33"/>
      <c r="D243" s="29"/>
      <c r="E243" s="20" t="s">
        <v>5</v>
      </c>
      <c r="F243" s="2"/>
      <c r="G243" s="2"/>
      <c r="H243" s="2"/>
      <c r="I243" s="2"/>
      <c r="J243" s="2"/>
      <c r="K243" s="2"/>
      <c r="L243" s="2"/>
      <c r="M243" s="2"/>
      <c r="N243" s="34"/>
    </row>
    <row r="244" spans="1:15" ht="15.75" customHeight="1" x14ac:dyDescent="0.2">
      <c r="A244" s="29"/>
      <c r="B244" s="27"/>
      <c r="C244" s="33"/>
      <c r="D244" s="29"/>
      <c r="E244" s="20" t="s">
        <v>14</v>
      </c>
      <c r="F244" s="2">
        <f>SUM(G244:M244)</f>
        <v>0</v>
      </c>
      <c r="G244" s="2"/>
      <c r="H244" s="2"/>
      <c r="I244" s="2"/>
      <c r="J244" s="2"/>
      <c r="K244" s="2"/>
      <c r="L244" s="2"/>
      <c r="M244" s="2"/>
      <c r="N244" s="34"/>
    </row>
    <row r="245" spans="1:15" ht="15.75" customHeight="1" x14ac:dyDescent="0.2">
      <c r="A245" s="29"/>
      <c r="B245" s="27"/>
      <c r="C245" s="33"/>
      <c r="D245" s="29"/>
      <c r="E245" s="20" t="s">
        <v>6</v>
      </c>
      <c r="F245" s="2">
        <f>SUM(G245:M245)</f>
        <v>900</v>
      </c>
      <c r="G245" s="2"/>
      <c r="H245" s="23"/>
      <c r="I245" s="2">
        <v>100</v>
      </c>
      <c r="J245" s="2">
        <v>200</v>
      </c>
      <c r="K245" s="2">
        <v>200</v>
      </c>
      <c r="L245" s="2">
        <v>200</v>
      </c>
      <c r="M245" s="2">
        <v>200</v>
      </c>
      <c r="N245" s="34"/>
    </row>
    <row r="246" spans="1:15" ht="14.25" customHeight="1" x14ac:dyDescent="0.2">
      <c r="A246" s="29"/>
      <c r="B246" s="27"/>
      <c r="C246" s="33"/>
      <c r="D246" s="29"/>
      <c r="E246" s="20" t="s">
        <v>15</v>
      </c>
      <c r="F246" s="2">
        <f>SUM(G246:M246)</f>
        <v>600</v>
      </c>
      <c r="G246" s="2"/>
      <c r="H246" s="2">
        <v>100</v>
      </c>
      <c r="I246" s="2">
        <v>100</v>
      </c>
      <c r="J246" s="2">
        <v>100</v>
      </c>
      <c r="K246" s="2">
        <v>100</v>
      </c>
      <c r="L246" s="2">
        <v>100</v>
      </c>
      <c r="M246" s="2">
        <v>100</v>
      </c>
      <c r="N246" s="34"/>
    </row>
    <row r="247" spans="1:15" ht="15" customHeight="1" x14ac:dyDescent="0.2">
      <c r="A247" s="29"/>
      <c r="B247" s="27"/>
      <c r="C247" s="33"/>
      <c r="D247" s="29"/>
      <c r="E247" s="20" t="s">
        <v>19</v>
      </c>
      <c r="F247" s="2">
        <f>SUM(G247:M247)</f>
        <v>0</v>
      </c>
      <c r="G247" s="2"/>
      <c r="H247" s="2"/>
      <c r="I247" s="2"/>
      <c r="J247" s="2"/>
      <c r="K247" s="2"/>
      <c r="L247" s="2"/>
      <c r="M247" s="2"/>
      <c r="N247" s="34"/>
    </row>
    <row r="248" spans="1:15" ht="15.75" x14ac:dyDescent="0.2">
      <c r="A248" s="25"/>
      <c r="B248" s="27" t="s">
        <v>8</v>
      </c>
      <c r="C248" s="28"/>
      <c r="D248" s="29"/>
      <c r="E248" s="17"/>
      <c r="F248" s="2"/>
      <c r="G248" s="2"/>
      <c r="H248" s="2"/>
      <c r="I248" s="2"/>
      <c r="J248" s="2"/>
      <c r="K248" s="3"/>
      <c r="L248" s="3"/>
      <c r="M248" s="3"/>
      <c r="N248" s="24"/>
    </row>
    <row r="249" spans="1:15" ht="15.75" x14ac:dyDescent="0.2">
      <c r="A249" s="25"/>
      <c r="B249" s="27"/>
      <c r="C249" s="28"/>
      <c r="D249" s="29"/>
      <c r="E249" s="17" t="s">
        <v>10</v>
      </c>
      <c r="F249" s="4">
        <v>4270.8600000000006</v>
      </c>
      <c r="G249" s="4">
        <v>240.86</v>
      </c>
      <c r="H249" s="4">
        <v>530</v>
      </c>
      <c r="I249" s="4">
        <v>620</v>
      </c>
      <c r="J249" s="4">
        <v>720</v>
      </c>
      <c r="K249" s="4">
        <v>720</v>
      </c>
      <c r="L249" s="4">
        <v>720</v>
      </c>
      <c r="M249" s="4">
        <v>720</v>
      </c>
      <c r="N249" s="24"/>
    </row>
    <row r="250" spans="1:15" ht="17.25" customHeight="1" x14ac:dyDescent="0.25">
      <c r="A250" s="25"/>
      <c r="B250" s="27"/>
      <c r="C250" s="28"/>
      <c r="D250" s="29"/>
      <c r="E250" s="17" t="s">
        <v>5</v>
      </c>
      <c r="F250" s="4"/>
      <c r="G250" s="4"/>
      <c r="H250" s="4"/>
      <c r="I250" s="4"/>
      <c r="J250" s="4"/>
      <c r="K250" s="5"/>
      <c r="L250" s="5"/>
      <c r="M250" s="5"/>
      <c r="N250" s="24"/>
    </row>
    <row r="251" spans="1:15" ht="15.75" x14ac:dyDescent="0.2">
      <c r="A251" s="25"/>
      <c r="B251" s="27"/>
      <c r="C251" s="28"/>
      <c r="D251" s="29"/>
      <c r="E251" s="17" t="s">
        <v>14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24"/>
    </row>
    <row r="252" spans="1:15" ht="15.75" x14ac:dyDescent="0.2">
      <c r="A252" s="25"/>
      <c r="B252" s="27"/>
      <c r="C252" s="28"/>
      <c r="D252" s="29"/>
      <c r="E252" s="17" t="s">
        <v>6</v>
      </c>
      <c r="F252" s="4">
        <v>2470.86</v>
      </c>
      <c r="G252" s="4">
        <v>240.86</v>
      </c>
      <c r="H252" s="4">
        <v>230</v>
      </c>
      <c r="I252" s="4">
        <v>320</v>
      </c>
      <c r="J252" s="4">
        <v>420</v>
      </c>
      <c r="K252" s="4">
        <v>420</v>
      </c>
      <c r="L252" s="4">
        <v>420</v>
      </c>
      <c r="M252" s="4">
        <v>420</v>
      </c>
      <c r="N252" s="24"/>
      <c r="O252" s="6" t="s">
        <v>52</v>
      </c>
    </row>
    <row r="253" spans="1:15" ht="15.75" x14ac:dyDescent="0.2">
      <c r="A253" s="25"/>
      <c r="B253" s="27"/>
      <c r="C253" s="28"/>
      <c r="D253" s="29"/>
      <c r="E253" s="17" t="s">
        <v>15</v>
      </c>
      <c r="F253" s="4">
        <v>1800</v>
      </c>
      <c r="G253" s="4">
        <v>0</v>
      </c>
      <c r="H253" s="4">
        <v>300</v>
      </c>
      <c r="I253" s="4">
        <v>300</v>
      </c>
      <c r="J253" s="4">
        <v>300</v>
      </c>
      <c r="K253" s="4">
        <v>300</v>
      </c>
      <c r="L253" s="4">
        <v>300</v>
      </c>
      <c r="M253" s="4">
        <v>300</v>
      </c>
      <c r="N253" s="24"/>
    </row>
    <row r="254" spans="1:15" ht="15.75" x14ac:dyDescent="0.2">
      <c r="A254" s="25"/>
      <c r="B254" s="27"/>
      <c r="C254" s="28"/>
      <c r="D254" s="29"/>
      <c r="E254" s="17" t="s">
        <v>19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24"/>
    </row>
    <row r="255" spans="1:15" ht="14.25" customHeight="1" x14ac:dyDescent="0.2">
      <c r="A255" s="25"/>
      <c r="B255" s="26" t="s">
        <v>11</v>
      </c>
      <c r="C255" s="28"/>
      <c r="D255" s="29"/>
      <c r="E255" s="17"/>
      <c r="F255" s="2"/>
      <c r="G255" s="2"/>
      <c r="H255" s="2"/>
      <c r="I255" s="2"/>
      <c r="J255" s="2"/>
      <c r="K255" s="3"/>
      <c r="L255" s="3"/>
      <c r="M255" s="3"/>
      <c r="N255" s="24"/>
    </row>
    <row r="256" spans="1:15" ht="15.75" x14ac:dyDescent="0.2">
      <c r="A256" s="25"/>
      <c r="B256" s="27"/>
      <c r="C256" s="28"/>
      <c r="D256" s="29"/>
      <c r="E256" s="17" t="s">
        <v>10</v>
      </c>
      <c r="F256" s="4">
        <v>792416.5279000001</v>
      </c>
      <c r="G256" s="4">
        <v>33960.038</v>
      </c>
      <c r="H256" s="4">
        <v>298010.37295000005</v>
      </c>
      <c r="I256" s="4">
        <v>190178.25995000001</v>
      </c>
      <c r="J256" s="4">
        <v>91572.604999999996</v>
      </c>
      <c r="K256" s="4">
        <v>60095.252</v>
      </c>
      <c r="L256" s="4">
        <v>60350</v>
      </c>
      <c r="M256" s="4">
        <v>58250</v>
      </c>
      <c r="N256" s="24"/>
    </row>
    <row r="257" spans="1:14" ht="15.75" customHeight="1" x14ac:dyDescent="0.25">
      <c r="A257" s="25"/>
      <c r="B257" s="27"/>
      <c r="C257" s="28"/>
      <c r="D257" s="29"/>
      <c r="E257" s="17" t="s">
        <v>5</v>
      </c>
      <c r="F257" s="4"/>
      <c r="G257" s="4"/>
      <c r="H257" s="4"/>
      <c r="I257" s="4"/>
      <c r="J257" s="4"/>
      <c r="K257" s="5"/>
      <c r="L257" s="5"/>
      <c r="M257" s="5"/>
      <c r="N257" s="24"/>
    </row>
    <row r="258" spans="1:14" ht="15.75" x14ac:dyDescent="0.2">
      <c r="A258" s="25"/>
      <c r="B258" s="27"/>
      <c r="C258" s="28"/>
      <c r="D258" s="29"/>
      <c r="E258" s="17" t="s">
        <v>14</v>
      </c>
      <c r="F258" s="4">
        <v>518235.30000000005</v>
      </c>
      <c r="G258" s="4">
        <v>0</v>
      </c>
      <c r="H258" s="4">
        <v>221738.35000000003</v>
      </c>
      <c r="I258" s="4">
        <v>145669.51</v>
      </c>
      <c r="J258" s="4">
        <v>57167.44</v>
      </c>
      <c r="K258" s="4">
        <v>32780</v>
      </c>
      <c r="L258" s="4">
        <v>30880</v>
      </c>
      <c r="M258" s="4">
        <v>30000</v>
      </c>
      <c r="N258" s="24"/>
    </row>
    <row r="259" spans="1:14" ht="15.75" x14ac:dyDescent="0.2">
      <c r="A259" s="25"/>
      <c r="B259" s="27"/>
      <c r="C259" s="28"/>
      <c r="D259" s="29"/>
      <c r="E259" s="17" t="s">
        <v>6</v>
      </c>
      <c r="F259" s="4">
        <v>84742.787000000011</v>
      </c>
      <c r="G259" s="4">
        <v>11593.460000000001</v>
      </c>
      <c r="H259" s="4">
        <v>11513.5</v>
      </c>
      <c r="I259" s="4">
        <v>10919.33</v>
      </c>
      <c r="J259" s="4">
        <v>13916.244999999999</v>
      </c>
      <c r="K259" s="4">
        <v>10760.252</v>
      </c>
      <c r="L259" s="4">
        <v>13470</v>
      </c>
      <c r="M259" s="4">
        <v>12570</v>
      </c>
      <c r="N259" s="24"/>
    </row>
    <row r="260" spans="1:14" ht="15.75" x14ac:dyDescent="0.2">
      <c r="A260" s="25"/>
      <c r="B260" s="27"/>
      <c r="C260" s="28"/>
      <c r="D260" s="29"/>
      <c r="E260" s="17" t="s">
        <v>15</v>
      </c>
      <c r="F260" s="4">
        <v>147805.44089999999</v>
      </c>
      <c r="G260" s="4">
        <v>13713.578000000001</v>
      </c>
      <c r="H260" s="4">
        <v>59068.522949999991</v>
      </c>
      <c r="I260" s="4">
        <v>27899.41995</v>
      </c>
      <c r="J260" s="4">
        <v>15088.92</v>
      </c>
      <c r="K260" s="4">
        <v>11155</v>
      </c>
      <c r="L260" s="4">
        <v>10600</v>
      </c>
      <c r="M260" s="4">
        <v>10280</v>
      </c>
      <c r="N260" s="24"/>
    </row>
    <row r="261" spans="1:14" ht="15.75" x14ac:dyDescent="0.2">
      <c r="A261" s="25"/>
      <c r="B261" s="27"/>
      <c r="C261" s="28"/>
      <c r="D261" s="29"/>
      <c r="E261" s="17" t="s">
        <v>19</v>
      </c>
      <c r="F261" s="4">
        <v>41633</v>
      </c>
      <c r="G261" s="4">
        <v>8653</v>
      </c>
      <c r="H261" s="4">
        <v>5690</v>
      </c>
      <c r="I261" s="4">
        <v>5690</v>
      </c>
      <c r="J261" s="4">
        <v>5400</v>
      </c>
      <c r="K261" s="4">
        <v>5400</v>
      </c>
      <c r="L261" s="4">
        <v>5400</v>
      </c>
      <c r="M261" s="4">
        <v>5400</v>
      </c>
      <c r="N261" s="24"/>
    </row>
    <row r="262" spans="1:14" ht="48.75" customHeight="1" x14ac:dyDescent="0.3">
      <c r="B262" s="21"/>
      <c r="C262" s="52" t="s">
        <v>51</v>
      </c>
      <c r="D262" s="52"/>
      <c r="E262" s="52"/>
      <c r="I262" s="8"/>
      <c r="J262" s="53" t="s">
        <v>50</v>
      </c>
      <c r="K262" s="53"/>
      <c r="L262" s="53"/>
      <c r="M262" s="53"/>
    </row>
    <row r="263" spans="1:14" ht="18.75" x14ac:dyDescent="0.2">
      <c r="B263" s="14"/>
    </row>
    <row r="264" spans="1:14" ht="18.75" x14ac:dyDescent="0.3">
      <c r="B264" s="15"/>
    </row>
    <row r="265" spans="1:14" x14ac:dyDescent="0.2">
      <c r="H265" s="11">
        <f>H231+H223+H208+H194+H179+H158+H129+H93+H51+H37+H30</f>
        <v>11513.499999999998</v>
      </c>
    </row>
  </sheetData>
  <mergeCells count="198">
    <mergeCell ref="N234:N240"/>
    <mergeCell ref="A241:A247"/>
    <mergeCell ref="B241:B247"/>
    <mergeCell ref="C241:C247"/>
    <mergeCell ref="D241:D247"/>
    <mergeCell ref="N241:N247"/>
    <mergeCell ref="A168:A174"/>
    <mergeCell ref="B168:B174"/>
    <mergeCell ref="C168:C174"/>
    <mergeCell ref="D168:D174"/>
    <mergeCell ref="N168:N174"/>
    <mergeCell ref="A197:A203"/>
    <mergeCell ref="B197:B203"/>
    <mergeCell ref="C197:C203"/>
    <mergeCell ref="D197:D203"/>
    <mergeCell ref="N197:N203"/>
    <mergeCell ref="C175:C181"/>
    <mergeCell ref="D175:D181"/>
    <mergeCell ref="N175:N181"/>
    <mergeCell ref="N219:N226"/>
    <mergeCell ref="N182:N188"/>
    <mergeCell ref="B182:B188"/>
    <mergeCell ref="C182:C188"/>
    <mergeCell ref="D182:D188"/>
    <mergeCell ref="B110:B116"/>
    <mergeCell ref="C110:C116"/>
    <mergeCell ref="D110:D116"/>
    <mergeCell ref="N110:N116"/>
    <mergeCell ref="A132:A138"/>
    <mergeCell ref="B132:B138"/>
    <mergeCell ref="C132:C138"/>
    <mergeCell ref="D132:D138"/>
    <mergeCell ref="N132:N138"/>
    <mergeCell ref="A75:A81"/>
    <mergeCell ref="B75:B81"/>
    <mergeCell ref="C75:C81"/>
    <mergeCell ref="D75:D81"/>
    <mergeCell ref="N75:N81"/>
    <mergeCell ref="A82:A88"/>
    <mergeCell ref="B82:B88"/>
    <mergeCell ref="C82:C88"/>
    <mergeCell ref="D82:D88"/>
    <mergeCell ref="N82:N88"/>
    <mergeCell ref="B61:B67"/>
    <mergeCell ref="C61:C67"/>
    <mergeCell ref="D61:D67"/>
    <mergeCell ref="N61:N67"/>
    <mergeCell ref="A68:A74"/>
    <mergeCell ref="B68:B74"/>
    <mergeCell ref="C68:C74"/>
    <mergeCell ref="D68:D74"/>
    <mergeCell ref="N68:N74"/>
    <mergeCell ref="A61:A67"/>
    <mergeCell ref="A40:A46"/>
    <mergeCell ref="B40:B46"/>
    <mergeCell ref="C40:C46"/>
    <mergeCell ref="D40:D46"/>
    <mergeCell ref="N40:N46"/>
    <mergeCell ref="A54:A60"/>
    <mergeCell ref="B54:B60"/>
    <mergeCell ref="C54:C60"/>
    <mergeCell ref="D54:D60"/>
    <mergeCell ref="N54:N60"/>
    <mergeCell ref="A47:A53"/>
    <mergeCell ref="B47:B53"/>
    <mergeCell ref="C47:C53"/>
    <mergeCell ref="D47:D53"/>
    <mergeCell ref="N47:N53"/>
    <mergeCell ref="A12:A18"/>
    <mergeCell ref="B12:B18"/>
    <mergeCell ref="C12:C18"/>
    <mergeCell ref="D12:D18"/>
    <mergeCell ref="N12:N18"/>
    <mergeCell ref="A19:A25"/>
    <mergeCell ref="B19:B25"/>
    <mergeCell ref="C19:C25"/>
    <mergeCell ref="D19:D25"/>
    <mergeCell ref="N19:N25"/>
    <mergeCell ref="A182:A188"/>
    <mergeCell ref="A154:A160"/>
    <mergeCell ref="B154:B160"/>
    <mergeCell ref="C154:C160"/>
    <mergeCell ref="D154:D160"/>
    <mergeCell ref="N154:N160"/>
    <mergeCell ref="A175:A181"/>
    <mergeCell ref="B175:B181"/>
    <mergeCell ref="A117:A123"/>
    <mergeCell ref="C146:C152"/>
    <mergeCell ref="D146:D152"/>
    <mergeCell ref="N117:N123"/>
    <mergeCell ref="N146:N152"/>
    <mergeCell ref="A139:A145"/>
    <mergeCell ref="B139:B145"/>
    <mergeCell ref="C139:C145"/>
    <mergeCell ref="D139:D145"/>
    <mergeCell ref="N139:N145"/>
    <mergeCell ref="A161:A167"/>
    <mergeCell ref="B161:B167"/>
    <mergeCell ref="C161:C167"/>
    <mergeCell ref="D161:D167"/>
    <mergeCell ref="N161:N167"/>
    <mergeCell ref="A153:M153"/>
    <mergeCell ref="N227:N233"/>
    <mergeCell ref="N211:N217"/>
    <mergeCell ref="A189:M189"/>
    <mergeCell ref="B211:B217"/>
    <mergeCell ref="C211:C217"/>
    <mergeCell ref="D211:D217"/>
    <mergeCell ref="A211:A217"/>
    <mergeCell ref="A190:A196"/>
    <mergeCell ref="B190:B196"/>
    <mergeCell ref="C190:C196"/>
    <mergeCell ref="D190:D196"/>
    <mergeCell ref="A204:A210"/>
    <mergeCell ref="B204:B210"/>
    <mergeCell ref="N190:N196"/>
    <mergeCell ref="C204:C210"/>
    <mergeCell ref="D204:D210"/>
    <mergeCell ref="N204:N210"/>
    <mergeCell ref="A218:M218"/>
    <mergeCell ref="C262:E262"/>
    <mergeCell ref="J262:M262"/>
    <mergeCell ref="A219:A226"/>
    <mergeCell ref="B219:B226"/>
    <mergeCell ref="C219:C226"/>
    <mergeCell ref="D219:D226"/>
    <mergeCell ref="A227:A233"/>
    <mergeCell ref="B227:B233"/>
    <mergeCell ref="C227:C233"/>
    <mergeCell ref="D227:D233"/>
    <mergeCell ref="A248:A254"/>
    <mergeCell ref="B248:B254"/>
    <mergeCell ref="C248:C254"/>
    <mergeCell ref="D248:D254"/>
    <mergeCell ref="A234:A240"/>
    <mergeCell ref="B234:B240"/>
    <mergeCell ref="C234:C240"/>
    <mergeCell ref="D234:D240"/>
    <mergeCell ref="L1:N1"/>
    <mergeCell ref="N7:N9"/>
    <mergeCell ref="G8:I8"/>
    <mergeCell ref="F7:M7"/>
    <mergeCell ref="D7:D9"/>
    <mergeCell ref="A6:N6"/>
    <mergeCell ref="A7:A9"/>
    <mergeCell ref="B7:B9"/>
    <mergeCell ref="L2:N2"/>
    <mergeCell ref="L3:N3"/>
    <mergeCell ref="L4:N4"/>
    <mergeCell ref="A5:N5"/>
    <mergeCell ref="N89:N95"/>
    <mergeCell ref="C117:C123"/>
    <mergeCell ref="A89:A95"/>
    <mergeCell ref="B89:B95"/>
    <mergeCell ref="C89:C95"/>
    <mergeCell ref="D89:D95"/>
    <mergeCell ref="C125:C131"/>
    <mergeCell ref="A125:A131"/>
    <mergeCell ref="D117:D123"/>
    <mergeCell ref="N125:N131"/>
    <mergeCell ref="A124:M124"/>
    <mergeCell ref="D125:D131"/>
    <mergeCell ref="B117:B123"/>
    <mergeCell ref="A96:A102"/>
    <mergeCell ref="B96:B102"/>
    <mergeCell ref="C96:C102"/>
    <mergeCell ref="D96:D102"/>
    <mergeCell ref="N96:N102"/>
    <mergeCell ref="A103:A109"/>
    <mergeCell ref="B103:B109"/>
    <mergeCell ref="C103:C109"/>
    <mergeCell ref="D103:D109"/>
    <mergeCell ref="N103:N109"/>
    <mergeCell ref="A110:A116"/>
    <mergeCell ref="N248:N254"/>
    <mergeCell ref="A255:A261"/>
    <mergeCell ref="B255:B261"/>
    <mergeCell ref="C255:C261"/>
    <mergeCell ref="D255:D261"/>
    <mergeCell ref="N255:N261"/>
    <mergeCell ref="A11:M11"/>
    <mergeCell ref="C7:C9"/>
    <mergeCell ref="J8:M8"/>
    <mergeCell ref="F8:F9"/>
    <mergeCell ref="A33:A39"/>
    <mergeCell ref="C33:C39"/>
    <mergeCell ref="D33:D39"/>
    <mergeCell ref="N33:N39"/>
    <mergeCell ref="A26:A32"/>
    <mergeCell ref="E7:E9"/>
    <mergeCell ref="B33:B39"/>
    <mergeCell ref="B26:B32"/>
    <mergeCell ref="C26:C32"/>
    <mergeCell ref="D26:D32"/>
    <mergeCell ref="N26:N32"/>
    <mergeCell ref="B125:B131"/>
    <mergeCell ref="A146:A152"/>
    <mergeCell ref="B146:B152"/>
  </mergeCells>
  <phoneticPr fontId="2" type="noConversion"/>
  <pageMargins left="0.78740157480314965" right="0.39370078740157483" top="0.59055118110236227" bottom="0.35433070866141736" header="0" footer="0.31496062992125984"/>
  <pageSetup paperSize="9" scale="65" fitToHeight="6" orientation="landscape" r:id="rId1"/>
  <headerFooter differentFirst="1" alignWithMargins="0">
    <oddFooter>&amp;C&amp;P</oddFooter>
  </headerFooter>
  <rowBreaks count="5" manualBreakCount="5">
    <brk id="46" max="13" man="1"/>
    <brk id="88" max="13" man="1"/>
    <brk id="131" max="13" man="1"/>
    <brk id="174" max="13" man="1"/>
    <brk id="21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</dc:creator>
  <cp:lastModifiedBy>Lena</cp:lastModifiedBy>
  <cp:lastPrinted>2021-12-23T07:26:09Z</cp:lastPrinted>
  <dcterms:created xsi:type="dcterms:W3CDTF">2011-01-16T18:41:03Z</dcterms:created>
  <dcterms:modified xsi:type="dcterms:W3CDTF">2021-12-23T07:44:14Z</dcterms:modified>
</cp:coreProperties>
</file>